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tkissler\Desktop\"/>
    </mc:Choice>
  </mc:AlternateContent>
  <xr:revisionPtr revIDLastSave="0" documentId="13_ncr:1_{B14145AF-C450-4C57-B5CE-725D2976E8F0}" xr6:coauthVersionLast="36" xr6:coauthVersionMax="36" xr10:uidLastSave="{00000000-0000-0000-0000-000000000000}"/>
  <bookViews>
    <workbookView xWindow="0" yWindow="0" windowWidth="28800" windowHeight="12105" xr2:uid="{00000000-000D-0000-FFFF-FFFF00000000}"/>
  </bookViews>
  <sheets>
    <sheet name="Handout" sheetId="1" r:id="rId1"/>
    <sheet name="Kalkulatio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2" l="1"/>
  <c r="D22" i="2"/>
  <c r="F14" i="2"/>
  <c r="G14" i="2" s="1"/>
  <c r="E14" i="2"/>
  <c r="I14" i="2" s="1"/>
  <c r="D14" i="2"/>
  <c r="H14" i="2" s="1"/>
  <c r="L14" i="2" s="1"/>
  <c r="B14" i="2"/>
  <c r="C14" i="2" s="1"/>
  <c r="G13" i="2"/>
  <c r="F13" i="2"/>
  <c r="D13" i="2"/>
  <c r="D21" i="2" s="1"/>
  <c r="C13" i="2"/>
  <c r="B13" i="2"/>
  <c r="F12" i="2"/>
  <c r="G12" i="2" s="1"/>
  <c r="D12" i="2"/>
  <c r="D20" i="2" s="1"/>
  <c r="B12" i="2"/>
  <c r="C12" i="2" s="1"/>
  <c r="F11" i="2"/>
  <c r="G11" i="2" s="1"/>
  <c r="D11" i="2"/>
  <c r="H11" i="2" s="1"/>
  <c r="L11" i="2" s="1"/>
  <c r="B11" i="2"/>
  <c r="C11" i="2" s="1"/>
  <c r="I5" i="2"/>
  <c r="H5" i="2"/>
  <c r="L5" i="2" s="1"/>
  <c r="I4" i="2"/>
  <c r="H4" i="2"/>
  <c r="L4" i="2" s="1"/>
  <c r="I3" i="2"/>
  <c r="H3" i="2"/>
  <c r="L3" i="2" s="1"/>
  <c r="L2" i="2"/>
  <c r="I2" i="2"/>
  <c r="H2" i="2"/>
  <c r="E13" i="2" l="1"/>
  <c r="E21" i="2" s="1"/>
  <c r="E22" i="2"/>
  <c r="E11" i="2"/>
  <c r="E19" i="2" s="1"/>
  <c r="E12" i="2"/>
  <c r="H13" i="2"/>
  <c r="L13" i="2" s="1"/>
  <c r="D19" i="2"/>
  <c r="D27" i="2"/>
  <c r="I11" i="2"/>
  <c r="H12" i="2"/>
  <c r="L12" i="2" s="1"/>
  <c r="I13" i="2"/>
  <c r="D28" i="2"/>
  <c r="E20" i="2" l="1"/>
  <c r="I12" i="2"/>
</calcChain>
</file>

<file path=xl/sharedStrings.xml><?xml version="1.0" encoding="utf-8"?>
<sst xmlns="http://schemas.openxmlformats.org/spreadsheetml/2006/main" count="137" uniqueCount="121">
  <si>
    <t>Familienzimmer</t>
  </si>
  <si>
    <t>Tipis</t>
  </si>
  <si>
    <t>Seehaus</t>
  </si>
  <si>
    <t>Nächtigung mit Frühstück</t>
  </si>
  <si>
    <t>Nächtigung mit Halbpension</t>
  </si>
  <si>
    <t>Nächtigung mit Vollpension</t>
  </si>
  <si>
    <t>Nächtigung Kind mit Frühstück</t>
  </si>
  <si>
    <t>Nächtigung Kind mit Halbpension</t>
  </si>
  <si>
    <t>Nächtigung Kind mit Vollpension</t>
  </si>
  <si>
    <t>FZ/EW</t>
  </si>
  <si>
    <t>FZ/Ki</t>
  </si>
  <si>
    <t>KJB/EW</t>
  </si>
  <si>
    <t>KJB/Ki</t>
  </si>
  <si>
    <t>Tipi/EW</t>
  </si>
  <si>
    <t>Tipi/Ki</t>
  </si>
  <si>
    <t>Seehaus/EW</t>
  </si>
  <si>
    <t>Seehaus/Ki</t>
  </si>
  <si>
    <t>Ü</t>
  </si>
  <si>
    <t>ÜF</t>
  </si>
  <si>
    <t>HP</t>
  </si>
  <si>
    <t>VP</t>
  </si>
  <si>
    <t>Zusätzliche Verpflegung</t>
  </si>
  <si>
    <t>Mahlzeiten</t>
  </si>
  <si>
    <t>Frühstück</t>
  </si>
  <si>
    <t>Mittagessen</t>
  </si>
  <si>
    <t>Abendessen</t>
  </si>
  <si>
    <t>Kinder- &amp; 
Jugendbereich</t>
  </si>
  <si>
    <t>Selbstversorgung:</t>
  </si>
  <si>
    <t>Aufpreise:</t>
  </si>
  <si>
    <t>Stornobedingungen:</t>
  </si>
  <si>
    <t>Bei Stornierungen werden folgende Stornokosten in Rechnung gestellt:</t>
  </si>
  <si>
    <t>Zusatzleistungen</t>
  </si>
  <si>
    <t>Kistenklettern</t>
  </si>
  <si>
    <t>Geschicklichkeits-Parcours</t>
  </si>
  <si>
    <t>Bubble Soccer</t>
  </si>
  <si>
    <t>Hüpfburg</t>
  </si>
  <si>
    <t>Geburtstags-/Kinderfest (2 Tage, 1 Nacht)</t>
  </si>
  <si>
    <t>Fackeln</t>
  </si>
  <si>
    <t>Kanu + Schwimmwesten für 3 Stunden</t>
  </si>
  <si>
    <t>Bettwäsche</t>
  </si>
  <si>
    <t>Shuttle-Service</t>
  </si>
  <si>
    <t>Druckkosten</t>
  </si>
  <si>
    <t>Moderationsmaterial</t>
  </si>
  <si>
    <t>Seminarverpflegung</t>
  </si>
  <si>
    <t>Mitternachtsjause</t>
  </si>
  <si>
    <t>Holz für Lagerfeuer</t>
  </si>
  <si>
    <t>€ 3,00 pro Person</t>
  </si>
  <si>
    <t>Handtuch / Duschtuch</t>
  </si>
  <si>
    <t>Preis auf Anfrage</t>
  </si>
  <si>
    <t>€ 10,00 pro Tag</t>
  </si>
  <si>
    <t>€ 10,00 pro Person</t>
  </si>
  <si>
    <t xml:space="preserve">   Bis sechs Wochen vor dem Anreisetag</t>
  </si>
  <si>
    <t xml:space="preserve">   Sechs bis zwei Wochen vor dem Anreisetag</t>
  </si>
  <si>
    <t xml:space="preserve">   Zwei Wochen bis zum Anreisetag</t>
  </si>
  <si>
    <t>keine Kosten</t>
  </si>
  <si>
    <t>Seehaus pauschal 659,-</t>
  </si>
  <si>
    <t>Preis Hauptsaison (Mai-Ende Okt)</t>
  </si>
  <si>
    <t>Preis Nebensaison</t>
  </si>
  <si>
    <t>Seehaus-Pauschale</t>
  </si>
  <si>
    <t>Seehaus pauschal ???</t>
  </si>
  <si>
    <t xml:space="preserve">Heizkostenzuschlag </t>
  </si>
  <si>
    <t>mit Bettwäsche</t>
  </si>
  <si>
    <t>Seehauspreise 2024 gleich mit Kinder- und Jugendbereich</t>
  </si>
  <si>
    <t>Kinder- Jugend- Schulgruppen</t>
  </si>
  <si>
    <t>Begegnungstage ( 2 Tage, 1 Nacht)</t>
  </si>
  <si>
    <t>Abenteuer Natur (3 Tage, 2 Nächte)</t>
  </si>
  <si>
    <t>Sport-Erlebnis-Woche (5 Tage, 4 Nächte)</t>
  </si>
  <si>
    <t xml:space="preserve">Stornierungen müssen schriftlich erfolgen. </t>
  </si>
  <si>
    <t>Die Endabrechnung erfolgt am Ende des Aufenthaltes.</t>
  </si>
  <si>
    <t>Anzahlung von 30% des voraussichtlichen Gesamtbetrages bei der Anmeldung.</t>
  </si>
  <si>
    <t>Anzahlung:</t>
  </si>
  <si>
    <t xml:space="preserve">Böhmerwaldschule (3h) </t>
  </si>
  <si>
    <t xml:space="preserve">Nutzung Sauna und Dampfbad </t>
  </si>
  <si>
    <t>Inkl. Mitbenützung Tipihaus.
Im Tipi sind Schlafsack oder Decken erforderlich.
Der Preis beinhaltet die Benützung der Selbstversorgerküche inkl. Inventar.</t>
  </si>
  <si>
    <t>Hochseilpark inkl. Shuttle</t>
  </si>
  <si>
    <t>Böhmerwaldpark inkl. Shuttle</t>
  </si>
  <si>
    <t>€ 0,15 pro Kopie</t>
  </si>
  <si>
    <t>Nutzung Gemeinschaftsküche 
(Kinder- und Jugendbereich)</t>
  </si>
  <si>
    <r>
      <t xml:space="preserve">Ortstaxe: </t>
    </r>
    <r>
      <rPr>
        <sz val="11"/>
        <rFont val="Arial"/>
        <family val="2"/>
      </rPr>
      <t>ab 15 Jahre € 2,40</t>
    </r>
  </si>
  <si>
    <t xml:space="preserve">Erlebnisprogramm </t>
  </si>
  <si>
    <t>Stockbrot inkl. Spieße</t>
  </si>
  <si>
    <t>Leihgebühr nur für Spieße</t>
  </si>
  <si>
    <t>Inkl. Mitbenützung vom Aufenthaltsraum. 
Bettwäsche vom Haus ist im Preis inkludiert.</t>
  </si>
  <si>
    <t>Kanufahren (mit Trainer und Guide)</t>
  </si>
  <si>
    <t>Inkl. Mitbenützung vom Aufenthaltsraum.
Eigene Bettwäsche kann 
mitgebracht werden.
Schlafsäcke sind nicht erlaubt.
Bettwäche vom Haus kostet pro Garnitur € 7,00.</t>
  </si>
  <si>
    <r>
      <t xml:space="preserve">Nächtigung pro Kind </t>
    </r>
    <r>
      <rPr>
        <b/>
        <sz val="11"/>
        <color rgb="FF0070C0"/>
        <rFont val="Arial"/>
        <family val="2"/>
      </rPr>
      <t>(4 bis 15 Jahre)</t>
    </r>
  </si>
  <si>
    <r>
      <t xml:space="preserve">Nächtigung pro Person </t>
    </r>
    <r>
      <rPr>
        <b/>
        <sz val="11"/>
        <color rgb="FF0070C0"/>
        <rFont val="Arial"/>
        <family val="2"/>
      </rPr>
      <t>(ab 15 Jahre)</t>
    </r>
  </si>
  <si>
    <r>
      <t xml:space="preserve">Kinder 
</t>
    </r>
    <r>
      <rPr>
        <b/>
        <sz val="9"/>
        <color rgb="FF0070C0"/>
        <rFont val="Arial"/>
        <family val="2"/>
      </rPr>
      <t>(4 bis 15 Jahre)</t>
    </r>
  </si>
  <si>
    <r>
      <t xml:space="preserve">Erwachsene </t>
    </r>
    <r>
      <rPr>
        <b/>
        <sz val="9"/>
        <color rgb="FF0070C0"/>
        <rFont val="Arial"/>
        <family val="2"/>
      </rPr>
      <t xml:space="preserve">(ab 15 Jahre) </t>
    </r>
  </si>
  <si>
    <t>Böhmerwaldschule (8h) inkl. Shuttle:</t>
  </si>
  <si>
    <t>Selbstversorgung ist im Tipi-Dorf, Seehaus und Kinder- und Jugendbereich möglich</t>
  </si>
  <si>
    <t xml:space="preserve">     "Adventure Minigolf", "Discgolf",
     "Footgolf", "Swinggolf" oder "Cross-Boccia"</t>
  </si>
  <si>
    <t xml:space="preserve">     "Ein Tag im Böhmerwald", "Forschen &amp;</t>
  </si>
  <si>
    <t xml:space="preserve">     Werkeln" oder "Feuer und Eis"</t>
  </si>
  <si>
    <t xml:space="preserve">     "Wald mit allen Sinnen", "So ein Glück mit
     dem Pech" oder "Superkräfte des Waldes"</t>
  </si>
  <si>
    <t>Waschmaschine</t>
  </si>
  <si>
    <t>Trockner</t>
  </si>
  <si>
    <t>€ 5,00 pro Waschgang</t>
  </si>
  <si>
    <t>€ 4,00 pro Trocknung</t>
  </si>
  <si>
    <t xml:space="preserve">                     Preise inkl. Mwst.; gültig ab 01.01.2025; Preisänderungen vorbehalten </t>
  </si>
  <si>
    <t>Schulgruppen</t>
  </si>
  <si>
    <t>Lehrpersonen zahlen nur den Nächtigungspreis sowie die Ortstaxe. Verpflegung ist frei.</t>
  </si>
  <si>
    <t>Auf Einzelzimmerzuschläge bzw. Zuschläge bei einem Kurzaufenthalt (1 Nacht) wird bei Schulen verzichtet.</t>
  </si>
  <si>
    <t>Preisliste 2026</t>
  </si>
  <si>
    <t xml:space="preserve">                     Preise inkl. Mwst.; gültig ab 01.01.2026; Preisänderungen vorbehalten </t>
  </si>
  <si>
    <r>
      <rPr>
        <b/>
        <sz val="8"/>
        <color theme="1"/>
        <rFont val="Arial"/>
        <family val="2"/>
      </rPr>
      <t>Pauschalpreis für das ganze Haus mit garantierter Privatsphäre:</t>
    </r>
    <r>
      <rPr>
        <sz val="8"/>
        <color theme="1"/>
        <rFont val="Arial"/>
        <family val="2"/>
      </rPr>
      <t xml:space="preserve">
</t>
    </r>
    <r>
      <rPr>
        <b/>
        <sz val="14"/>
        <color theme="1"/>
        <rFont val="Arial"/>
        <family val="2"/>
      </rPr>
      <t>€ 799,00</t>
    </r>
    <r>
      <rPr>
        <b/>
        <sz val="12"/>
        <color theme="1"/>
        <rFont val="Arial"/>
        <family val="2"/>
      </rPr>
      <t xml:space="preserve">
</t>
    </r>
    <r>
      <rPr>
        <sz val="8"/>
        <color theme="1"/>
        <rFont val="Arial"/>
        <family val="2"/>
      </rPr>
      <t xml:space="preserve">
Einzelne Zimmer sind auf Anfrage erhältlich. Eine alleinige Nutzung des Seehauses kann dann allerdings nicht garantiert werden. Der Preis beinhaltet die Benützung der Selbstversorgerküche inkl. Inventar.
Bettwäsche vom Haus kostet pro Garnitur € 7,00.</t>
    </r>
  </si>
  <si>
    <r>
      <t xml:space="preserve">Ermäßigungen: </t>
    </r>
    <r>
      <rPr>
        <sz val="11"/>
        <rFont val="Arial"/>
        <family val="2"/>
      </rPr>
      <t>Kinder bis 3 Jahre sind frei</t>
    </r>
  </si>
  <si>
    <r>
      <rPr>
        <b/>
        <sz val="11"/>
        <color theme="1"/>
        <rFont val="Arial"/>
        <family val="2"/>
      </rPr>
      <t xml:space="preserve">Einzelzimmerzuschlag: </t>
    </r>
    <r>
      <rPr>
        <sz val="11"/>
        <color theme="1"/>
        <rFont val="Arial"/>
        <family val="2"/>
      </rPr>
      <t xml:space="preserve">Hier wird ein Aufschlag von € 15,00 pro Person 
                               und Nacht  verrechnet.   </t>
    </r>
  </si>
  <si>
    <r>
      <rPr>
        <b/>
        <sz val="11"/>
        <rFont val="Arial"/>
        <family val="2"/>
      </rPr>
      <t xml:space="preserve">Kurzaufenthalt: </t>
    </r>
    <r>
      <rPr>
        <sz val="11"/>
        <rFont val="Arial"/>
        <family val="2"/>
      </rPr>
      <t xml:space="preserve">Bei Buchungen für nur eine Nacht wird ein Aufschlag von 
                               € 10,00 pro Person und Nacht verrechnet. </t>
    </r>
  </si>
  <si>
    <t>€ 15,00 pro Schubkarre</t>
  </si>
  <si>
    <t>€ 2,50 pro Person</t>
  </si>
  <si>
    <t>€ 1 pro Person</t>
  </si>
  <si>
    <t>€ 25,00 pro Kanu</t>
  </si>
  <si>
    <t>€ 9,00 pro Person</t>
  </si>
  <si>
    <t>€ 3,00 / € 4,00</t>
  </si>
  <si>
    <t>€ 15,00 pro Person pro Tag</t>
  </si>
  <si>
    <t>€ 100,00 pro Tag</t>
  </si>
  <si>
    <t>€ 75,00 pro Tag</t>
  </si>
  <si>
    <t>€ 20,00 pro Person</t>
  </si>
  <si>
    <t>€ 35,00 pro Person</t>
  </si>
  <si>
    <t>€ 25,00 pro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</si>
</sst>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0.0"/>
  </numFmts>
  <fonts count="25" x14ac:knownFonts="1">
    <font>
      <sz val="11"/>
      <color theme="1"/>
      <name val="Calibri"/>
      <family val="2"/>
      <scheme val="minor"/>
    </font>
    <font>
      <b/>
      <sz val="11"/>
      <color rgb="FF0070C0"/>
      <name val="Arial"/>
      <family val="2"/>
    </font>
    <font>
      <b/>
      <sz val="9"/>
      <color theme="1"/>
      <name val="Arial"/>
      <family val="2"/>
    </font>
    <font>
      <sz val="9"/>
      <color theme="1"/>
      <name val="Arial"/>
      <family val="2"/>
    </font>
    <font>
      <b/>
      <sz val="11"/>
      <color theme="1"/>
      <name val="Calibri"/>
      <family val="2"/>
      <scheme val="minor"/>
    </font>
    <font>
      <sz val="8"/>
      <color theme="1"/>
      <name val="Arial"/>
      <family val="2"/>
    </font>
    <font>
      <sz val="40"/>
      <color rgb="FFFF0000"/>
      <name val="Budidaya"/>
    </font>
    <font>
      <sz val="9"/>
      <name val="Arial"/>
      <family val="2"/>
    </font>
    <font>
      <sz val="11"/>
      <color theme="1"/>
      <name val="Arial"/>
      <family val="2"/>
    </font>
    <font>
      <b/>
      <sz val="11"/>
      <color theme="1"/>
      <name val="Arial"/>
      <family val="2"/>
    </font>
    <font>
      <sz val="12"/>
      <color theme="1"/>
      <name val="Arial"/>
      <family val="2"/>
    </font>
    <font>
      <b/>
      <sz val="12"/>
      <color rgb="FF0070C0"/>
      <name val="Arial"/>
      <family val="2"/>
    </font>
    <font>
      <b/>
      <sz val="12"/>
      <color theme="1"/>
      <name val="Arial"/>
      <family val="2"/>
    </font>
    <font>
      <sz val="10"/>
      <color theme="1"/>
      <name val="Arial"/>
      <family val="2"/>
    </font>
    <font>
      <sz val="10"/>
      <color theme="1"/>
      <name val="Calibri"/>
      <family val="2"/>
      <scheme val="minor"/>
    </font>
    <font>
      <b/>
      <sz val="11"/>
      <color rgb="FFF20000"/>
      <name val="Arial"/>
      <family val="2"/>
    </font>
    <font>
      <sz val="11"/>
      <color rgb="FF0066FF"/>
      <name val="Arial"/>
      <family val="2"/>
    </font>
    <font>
      <b/>
      <sz val="11"/>
      <name val="Arial"/>
      <family val="2"/>
    </font>
    <font>
      <sz val="11"/>
      <name val="Arial"/>
      <family val="2"/>
    </font>
    <font>
      <sz val="12"/>
      <color rgb="FFFF0000"/>
      <name val="Arial"/>
      <family val="2"/>
    </font>
    <font>
      <b/>
      <sz val="14"/>
      <color theme="1"/>
      <name val="Arial"/>
      <family val="2"/>
    </font>
    <font>
      <sz val="11"/>
      <name val="Calibri"/>
      <family val="2"/>
      <scheme val="minor"/>
    </font>
    <font>
      <b/>
      <sz val="8"/>
      <color theme="1"/>
      <name val="Arial"/>
      <family val="2"/>
    </font>
    <font>
      <b/>
      <sz val="10"/>
      <color rgb="FF0070C0"/>
      <name val="Arial"/>
      <family val="2"/>
    </font>
    <font>
      <b/>
      <sz val="9"/>
      <color rgb="FF0070C0"/>
      <name val="Arial"/>
      <family val="2"/>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s>
  <cellStyleXfs count="1">
    <xf numFmtId="0" fontId="0" fillId="0" borderId="0"/>
  </cellStyleXfs>
  <cellXfs count="164">
    <xf numFmtId="0" fontId="0" fillId="0" borderId="0" xfId="0"/>
    <xf numFmtId="0" fontId="0" fillId="0" borderId="0" xfId="0"/>
    <xf numFmtId="0" fontId="3" fillId="0" borderId="0" xfId="0" applyFont="1"/>
    <xf numFmtId="0" fontId="0" fillId="0" borderId="0" xfId="0" applyAlignment="1">
      <alignment vertical="center"/>
    </xf>
    <xf numFmtId="0" fontId="6" fillId="0" borderId="0" xfId="0" applyFont="1" applyAlignment="1"/>
    <xf numFmtId="0" fontId="2" fillId="0" borderId="0" xfId="0" applyFont="1" applyAlignment="1">
      <alignment horizontal="left"/>
    </xf>
    <xf numFmtId="0" fontId="3" fillId="0" borderId="0" xfId="0" applyFont="1" applyBorder="1" applyAlignment="1"/>
    <xf numFmtId="8" fontId="7" fillId="0" borderId="0" xfId="0" applyNumberFormat="1" applyFont="1" applyBorder="1" applyAlignment="1"/>
    <xf numFmtId="0" fontId="13" fillId="0" borderId="0" xfId="0" applyFont="1" applyAlignment="1">
      <alignment vertical="center"/>
    </xf>
    <xf numFmtId="0" fontId="13" fillId="0" borderId="0" xfId="0" applyFont="1" applyAlignment="1">
      <alignment horizontal="left" vertical="top" wrapText="1"/>
    </xf>
    <xf numFmtId="0" fontId="14" fillId="0" borderId="0" xfId="0" applyFont="1"/>
    <xf numFmtId="0" fontId="13" fillId="0" borderId="0" xfId="0" applyFont="1"/>
    <xf numFmtId="0" fontId="13" fillId="0" borderId="0" xfId="0" applyFont="1" applyAlignment="1">
      <alignment vertical="center" wrapText="1"/>
    </xf>
    <xf numFmtId="0" fontId="0" fillId="0" borderId="0" xfId="0" applyFont="1"/>
    <xf numFmtId="0" fontId="10" fillId="0" borderId="0" xfId="0" applyFont="1" applyAlignment="1">
      <alignment vertical="top" wrapText="1"/>
    </xf>
    <xf numFmtId="0" fontId="9" fillId="0" borderId="0" xfId="0" applyFont="1" applyAlignment="1">
      <alignment horizontal="right"/>
    </xf>
    <xf numFmtId="0" fontId="8" fillId="0" borderId="0" xfId="0" applyFont="1" applyAlignment="1">
      <alignment horizontal="right" vertical="top"/>
    </xf>
    <xf numFmtId="0" fontId="15" fillId="0" borderId="0" xfId="0" applyFont="1" applyAlignment="1">
      <alignment horizontal="right"/>
    </xf>
    <xf numFmtId="0" fontId="16" fillId="0" borderId="0" xfId="0" applyFont="1" applyAlignment="1">
      <alignment horizontal="right" vertical="top"/>
    </xf>
    <xf numFmtId="0" fontId="8" fillId="0" borderId="0" xfId="0" applyFont="1"/>
    <xf numFmtId="8" fontId="8" fillId="0" borderId="7" xfId="0" applyNumberFormat="1" applyFont="1" applyBorder="1"/>
    <xf numFmtId="0" fontId="18" fillId="0" borderId="0" xfId="0" applyFont="1" applyAlignment="1">
      <alignment vertical="center"/>
    </xf>
    <xf numFmtId="0" fontId="17" fillId="0" borderId="0" xfId="0" applyFont="1"/>
    <xf numFmtId="0" fontId="18" fillId="0" borderId="0" xfId="0" applyFont="1"/>
    <xf numFmtId="8" fontId="18" fillId="0" borderId="0" xfId="0" applyNumberFormat="1" applyFont="1"/>
    <xf numFmtId="0" fontId="9" fillId="0" borderId="0" xfId="0" applyFont="1"/>
    <xf numFmtId="0" fontId="8" fillId="0" borderId="0" xfId="0" applyFont="1" applyAlignment="1">
      <alignment horizontal="right"/>
    </xf>
    <xf numFmtId="8" fontId="8" fillId="0" borderId="0" xfId="0" applyNumberFormat="1" applyFont="1"/>
    <xf numFmtId="9" fontId="8" fillId="0" borderId="0" xfId="0" applyNumberFormat="1" applyFont="1" applyAlignment="1">
      <alignment horizontal="right"/>
    </xf>
    <xf numFmtId="0" fontId="15" fillId="0" borderId="0" xfId="0" applyFont="1" applyAlignment="1">
      <alignment vertical="center"/>
    </xf>
    <xf numFmtId="0" fontId="0" fillId="0" borderId="0" xfId="0" applyFont="1" applyAlignment="1">
      <alignment vertical="center"/>
    </xf>
    <xf numFmtId="0" fontId="8" fillId="0" borderId="0" xfId="0" applyFont="1" applyAlignment="1">
      <alignment vertical="center"/>
    </xf>
    <xf numFmtId="0" fontId="4" fillId="0" borderId="0" xfId="0" applyFont="1"/>
    <xf numFmtId="2" fontId="0" fillId="0" borderId="0" xfId="0" applyNumberFormat="1"/>
    <xf numFmtId="2" fontId="0" fillId="2" borderId="0" xfId="0" applyNumberFormat="1" applyFill="1"/>
    <xf numFmtId="49" fontId="0" fillId="0" borderId="0" xfId="0" applyNumberFormat="1"/>
    <xf numFmtId="164" fontId="0" fillId="0" borderId="0" xfId="0" applyNumberFormat="1"/>
    <xf numFmtId="0" fontId="19" fillId="0" borderId="0" xfId="0" applyFont="1" applyAlignment="1">
      <alignment vertical="top" wrapText="1"/>
    </xf>
    <xf numFmtId="8" fontId="8" fillId="0" borderId="7" xfId="0" applyNumberFormat="1" applyFont="1" applyBorder="1" applyAlignment="1">
      <alignment horizontal="right" vertical="center"/>
    </xf>
    <xf numFmtId="8" fontId="8" fillId="0" borderId="13" xfId="0" applyNumberFormat="1" applyFont="1" applyBorder="1" applyAlignment="1">
      <alignment horizontal="right"/>
    </xf>
    <xf numFmtId="0" fontId="21" fillId="0" borderId="0" xfId="0" applyFont="1"/>
    <xf numFmtId="0" fontId="18" fillId="0" borderId="0" xfId="0" applyFont="1" applyAlignment="1">
      <alignment horizontal="right"/>
    </xf>
    <xf numFmtId="8" fontId="18" fillId="0" borderId="7" xfId="0" applyNumberFormat="1" applyFont="1" applyBorder="1" applyAlignment="1">
      <alignment vertical="center"/>
    </xf>
    <xf numFmtId="8" fontId="18" fillId="0" borderId="13" xfId="0" applyNumberFormat="1" applyFont="1" applyBorder="1" applyAlignment="1">
      <alignment vertical="center"/>
    </xf>
    <xf numFmtId="8" fontId="18" fillId="0" borderId="11" xfId="0" applyNumberFormat="1" applyFont="1" applyBorder="1" applyAlignment="1">
      <alignment vertical="center"/>
    </xf>
    <xf numFmtId="8" fontId="18" fillId="0" borderId="14" xfId="0" applyNumberFormat="1" applyFont="1" applyBorder="1" applyAlignment="1">
      <alignment vertical="center"/>
    </xf>
    <xf numFmtId="8" fontId="8" fillId="0" borderId="15" xfId="0" applyNumberFormat="1" applyFont="1" applyBorder="1"/>
    <xf numFmtId="8" fontId="8" fillId="0" borderId="10" xfId="0" applyNumberFormat="1" applyFont="1" applyBorder="1"/>
    <xf numFmtId="0" fontId="8" fillId="0" borderId="0" xfId="0" applyFont="1" applyBorder="1" applyAlignment="1">
      <alignment horizontal="left" wrapText="1"/>
    </xf>
    <xf numFmtId="8" fontId="18" fillId="0" borderId="0" xfId="0" applyNumberFormat="1" applyFont="1" applyBorder="1" applyAlignment="1">
      <alignment horizontal="right"/>
    </xf>
    <xf numFmtId="0" fontId="8" fillId="0" borderId="6" xfId="0" applyFont="1" applyBorder="1" applyAlignment="1">
      <alignment horizontal="left" vertical="top"/>
    </xf>
    <xf numFmtId="0" fontId="8" fillId="0" borderId="4" xfId="0" applyFont="1" applyBorder="1" applyAlignment="1">
      <alignment horizontal="left" vertical="top"/>
    </xf>
    <xf numFmtId="0" fontId="8" fillId="0" borderId="3" xfId="0" applyFont="1" applyBorder="1" applyAlignment="1">
      <alignment horizontal="left" vertical="top"/>
    </xf>
    <xf numFmtId="8" fontId="18" fillId="0" borderId="7" xfId="0" applyNumberFormat="1" applyFont="1" applyBorder="1" applyAlignment="1">
      <alignment horizontal="right" vertical="top"/>
    </xf>
    <xf numFmtId="0" fontId="0" fillId="0" borderId="8" xfId="0" applyBorder="1"/>
    <xf numFmtId="0" fontId="0" fillId="0" borderId="2" xfId="0" applyBorder="1"/>
    <xf numFmtId="0" fontId="8" fillId="0" borderId="6" xfId="0" applyFont="1" applyBorder="1" applyAlignment="1">
      <alignment horizontal="left"/>
    </xf>
    <xf numFmtId="0" fontId="8" fillId="0" borderId="4" xfId="0" applyFont="1" applyBorder="1" applyAlignment="1">
      <alignment horizontal="left"/>
    </xf>
    <xf numFmtId="0" fontId="8" fillId="0" borderId="8" xfId="0" applyFont="1" applyBorder="1" applyAlignment="1">
      <alignment horizontal="left"/>
    </xf>
    <xf numFmtId="0" fontId="8" fillId="0" borderId="37" xfId="0" applyFont="1" applyBorder="1" applyAlignment="1">
      <alignment horizontal="left" wrapText="1"/>
    </xf>
    <xf numFmtId="0" fontId="8" fillId="0" borderId="38" xfId="0" applyFont="1" applyBorder="1" applyAlignment="1">
      <alignment horizontal="left" wrapText="1"/>
    </xf>
    <xf numFmtId="0" fontId="8" fillId="0" borderId="40" xfId="0" applyFont="1" applyBorder="1" applyAlignment="1">
      <alignment horizontal="left" wrapText="1"/>
    </xf>
    <xf numFmtId="0" fontId="8" fillId="0" borderId="41" xfId="0" applyFont="1" applyBorder="1" applyAlignment="1">
      <alignment horizontal="left" wrapText="1"/>
    </xf>
    <xf numFmtId="8" fontId="8" fillId="0" borderId="46" xfId="0" applyNumberFormat="1" applyFont="1" applyBorder="1" applyAlignment="1">
      <alignment horizontal="right"/>
    </xf>
    <xf numFmtId="8" fontId="8" fillId="0" borderId="43" xfId="0" applyNumberFormat="1" applyFont="1" applyBorder="1" applyAlignment="1">
      <alignment horizontal="right"/>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8" fontId="8" fillId="0" borderId="7" xfId="0" applyNumberFormat="1" applyFont="1" applyBorder="1" applyAlignment="1">
      <alignment horizontal="right"/>
    </xf>
    <xf numFmtId="8" fontId="18" fillId="0" borderId="34" xfId="0" applyNumberFormat="1" applyFont="1" applyBorder="1" applyAlignment="1">
      <alignment horizontal="right" vertical="top"/>
    </xf>
    <xf numFmtId="8" fontId="18" fillId="0" borderId="31" xfId="0" applyNumberFormat="1" applyFont="1" applyBorder="1" applyAlignment="1">
      <alignment horizontal="right" vertical="top"/>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8" fontId="20" fillId="0" borderId="12" xfId="0" applyNumberFormat="1" applyFont="1" applyBorder="1" applyAlignment="1">
      <alignment horizontal="right"/>
    </xf>
    <xf numFmtId="0" fontId="20" fillId="0" borderId="13" xfId="0" applyFont="1" applyBorder="1" applyAlignment="1">
      <alignment horizontal="right"/>
    </xf>
    <xf numFmtId="8" fontId="20" fillId="0" borderId="1" xfId="0" applyNumberFormat="1" applyFont="1" applyBorder="1" applyAlignment="1">
      <alignment horizontal="right"/>
    </xf>
    <xf numFmtId="0" fontId="20" fillId="0" borderId="7" xfId="0" applyFont="1" applyBorder="1" applyAlignment="1">
      <alignment horizontal="right"/>
    </xf>
    <xf numFmtId="8" fontId="20" fillId="0" borderId="16" xfId="0" applyNumberFormat="1" applyFont="1" applyBorder="1" applyAlignment="1">
      <alignment horizontal="right"/>
    </xf>
    <xf numFmtId="8" fontId="20" fillId="0" borderId="10" xfId="0" applyNumberFormat="1" applyFont="1" applyBorder="1" applyAlignment="1">
      <alignment horizontal="right"/>
    </xf>
    <xf numFmtId="0" fontId="20" fillId="0" borderId="16" xfId="0" applyFont="1" applyBorder="1" applyAlignment="1">
      <alignment horizontal="right"/>
    </xf>
    <xf numFmtId="0" fontId="20" fillId="0" borderId="1" xfId="0" applyFont="1" applyBorder="1" applyAlignment="1">
      <alignment horizontal="right"/>
    </xf>
    <xf numFmtId="0" fontId="20" fillId="0" borderId="10" xfId="0" applyFont="1" applyBorder="1" applyAlignment="1">
      <alignment horizontal="right"/>
    </xf>
    <xf numFmtId="0" fontId="20" fillId="0" borderId="12" xfId="0" applyFont="1" applyBorder="1" applyAlignment="1">
      <alignment horizontal="right"/>
    </xf>
    <xf numFmtId="0" fontId="20" fillId="0" borderId="21" xfId="0" applyFont="1" applyBorder="1" applyAlignment="1">
      <alignment horizontal="center"/>
    </xf>
    <xf numFmtId="0" fontId="11" fillId="0" borderId="11" xfId="0" applyFont="1" applyBorder="1" applyAlignment="1">
      <alignment horizontal="left"/>
    </xf>
    <xf numFmtId="0" fontId="11" fillId="0" borderId="12" xfId="0" applyFont="1" applyBorder="1" applyAlignment="1">
      <alignment horizontal="left"/>
    </xf>
    <xf numFmtId="0" fontId="11" fillId="0" borderId="14" xfId="0" applyFont="1" applyBorder="1" applyAlignment="1">
      <alignment horizontal="left"/>
    </xf>
    <xf numFmtId="0" fontId="11" fillId="0" borderId="1" xfId="0" applyFont="1" applyBorder="1" applyAlignment="1">
      <alignment horizontal="left"/>
    </xf>
    <xf numFmtId="0" fontId="11" fillId="0" borderId="15" xfId="0" applyFont="1" applyBorder="1" applyAlignment="1">
      <alignment horizontal="left"/>
    </xf>
    <xf numFmtId="0" fontId="11" fillId="0" borderId="16" xfId="0" applyFont="1" applyBorder="1" applyAlignment="1">
      <alignment horizontal="left"/>
    </xf>
    <xf numFmtId="0" fontId="10" fillId="0" borderId="25" xfId="0" applyFont="1" applyBorder="1" applyAlignment="1">
      <alignment horizontal="center"/>
    </xf>
    <xf numFmtId="0" fontId="10" fillId="0" borderId="26" xfId="0" applyFont="1" applyBorder="1" applyAlignment="1">
      <alignment horizontal="center"/>
    </xf>
    <xf numFmtId="0" fontId="11" fillId="0" borderId="5" xfId="0" applyFont="1" applyBorder="1" applyAlignment="1">
      <alignment horizontal="center"/>
    </xf>
    <xf numFmtId="0" fontId="11" fillId="0" borderId="0" xfId="0" applyFont="1" applyBorder="1" applyAlignment="1">
      <alignment horizontal="center"/>
    </xf>
    <xf numFmtId="0" fontId="11" fillId="0" borderId="22" xfId="0" applyFont="1" applyBorder="1" applyAlignment="1">
      <alignment horizontal="center"/>
    </xf>
    <xf numFmtId="0" fontId="8" fillId="0" borderId="39" xfId="0" applyFont="1" applyBorder="1" applyAlignment="1">
      <alignment horizontal="left" vertical="top" wrapText="1"/>
    </xf>
    <xf numFmtId="0" fontId="8" fillId="0" borderId="40" xfId="0" applyFont="1" applyBorder="1" applyAlignment="1">
      <alignment horizontal="left" vertical="top" wrapText="1"/>
    </xf>
    <xf numFmtId="0" fontId="8" fillId="0" borderId="41" xfId="0" applyFont="1" applyBorder="1" applyAlignment="1">
      <alignment horizontal="left" vertical="top" wrapText="1"/>
    </xf>
    <xf numFmtId="0" fontId="8" fillId="0" borderId="14" xfId="0" applyFont="1" applyBorder="1" applyAlignment="1">
      <alignment horizontal="left"/>
    </xf>
    <xf numFmtId="0" fontId="8" fillId="0" borderId="1" xfId="0" applyFont="1" applyBorder="1" applyAlignment="1">
      <alignment horizontal="left"/>
    </xf>
    <xf numFmtId="0" fontId="8" fillId="0" borderId="36" xfId="0" applyFont="1" applyBorder="1" applyAlignment="1">
      <alignment horizontal="left" wrapText="1"/>
    </xf>
    <xf numFmtId="0" fontId="8" fillId="0" borderId="37" xfId="0" applyFont="1" applyBorder="1" applyAlignment="1">
      <alignment horizontal="left"/>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1" fillId="0" borderId="3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3" xfId="0" applyFont="1" applyBorder="1" applyAlignment="1">
      <alignment horizontal="center" vertical="center" wrapText="1"/>
    </xf>
    <xf numFmtId="0" fontId="18" fillId="0" borderId="0" xfId="0" applyFont="1" applyAlignment="1">
      <alignment horizontal="left" vertical="center" wrapText="1"/>
    </xf>
    <xf numFmtId="0" fontId="5" fillId="0" borderId="19" xfId="0" applyFont="1" applyBorder="1" applyAlignment="1">
      <alignment horizontal="center"/>
    </xf>
    <xf numFmtId="0" fontId="5" fillId="0" borderId="20" xfId="0" applyFont="1" applyBorder="1" applyAlignment="1">
      <alignment horizontal="center"/>
    </xf>
    <xf numFmtId="0" fontId="8" fillId="0" borderId="36" xfId="0" applyFont="1" applyBorder="1" applyAlignment="1">
      <alignment horizontal="left" vertical="top" wrapText="1"/>
    </xf>
    <xf numFmtId="0" fontId="8" fillId="0" borderId="37" xfId="0" applyFont="1" applyBorder="1" applyAlignment="1">
      <alignment horizontal="left" vertical="top" wrapText="1"/>
    </xf>
    <xf numFmtId="0" fontId="8" fillId="0" borderId="38" xfId="0" applyFont="1" applyBorder="1" applyAlignment="1">
      <alignment horizontal="left" vertical="top" wrapText="1"/>
    </xf>
    <xf numFmtId="0" fontId="8" fillId="0" borderId="6" xfId="0" applyFont="1" applyBorder="1" applyAlignment="1">
      <alignment horizontal="left" vertical="top"/>
    </xf>
    <xf numFmtId="0" fontId="8" fillId="0" borderId="4" xfId="0" applyFont="1" applyBorder="1" applyAlignment="1">
      <alignment horizontal="left" vertical="top"/>
    </xf>
    <xf numFmtId="0" fontId="8" fillId="0" borderId="3" xfId="0" applyFont="1" applyBorder="1" applyAlignment="1">
      <alignment horizontal="left" vertical="top"/>
    </xf>
    <xf numFmtId="8" fontId="18" fillId="0" borderId="2" xfId="0" applyNumberFormat="1" applyFont="1" applyBorder="1" applyAlignment="1">
      <alignment horizontal="right" vertical="top"/>
    </xf>
    <xf numFmtId="8" fontId="18" fillId="0" borderId="8" xfId="0" applyNumberFormat="1" applyFont="1" applyBorder="1" applyAlignment="1">
      <alignment horizontal="right" vertical="top"/>
    </xf>
    <xf numFmtId="8" fontId="8" fillId="0" borderId="47" xfId="0" applyNumberFormat="1" applyFont="1" applyBorder="1" applyAlignment="1">
      <alignment horizontal="right"/>
    </xf>
    <xf numFmtId="8" fontId="8" fillId="0" borderId="42" xfId="0" applyNumberFormat="1" applyFont="1" applyBorder="1" applyAlignment="1">
      <alignment horizontal="right"/>
    </xf>
    <xf numFmtId="0" fontId="8" fillId="0" borderId="11" xfId="0" applyFont="1" applyBorder="1" applyAlignment="1">
      <alignment horizontal="left" vertical="top"/>
    </xf>
    <xf numFmtId="0" fontId="8" fillId="0" borderId="12" xfId="0" applyFont="1" applyBorder="1" applyAlignment="1">
      <alignment horizontal="left" vertical="top"/>
    </xf>
    <xf numFmtId="0" fontId="8" fillId="0" borderId="14" xfId="0" applyFont="1" applyBorder="1" applyAlignment="1">
      <alignment horizontal="left" vertical="top"/>
    </xf>
    <xf numFmtId="0" fontId="8" fillId="0" borderId="1" xfId="0" applyFont="1" applyBorder="1" applyAlignment="1">
      <alignment horizontal="left" vertical="top"/>
    </xf>
    <xf numFmtId="0" fontId="8" fillId="0" borderId="11" xfId="0" applyFont="1" applyBorder="1" applyAlignment="1">
      <alignment horizontal="left"/>
    </xf>
    <xf numFmtId="0" fontId="8" fillId="0" borderId="12" xfId="0" applyFont="1" applyBorder="1" applyAlignment="1">
      <alignment horizontal="left"/>
    </xf>
    <xf numFmtId="0" fontId="8" fillId="0" borderId="30" xfId="0" applyFont="1" applyBorder="1" applyAlignment="1">
      <alignment horizontal="left" vertical="top" wrapText="1"/>
    </xf>
    <xf numFmtId="0" fontId="8" fillId="0" borderId="35" xfId="0" applyFont="1" applyBorder="1" applyAlignment="1">
      <alignment horizontal="left" vertical="top" wrapText="1"/>
    </xf>
    <xf numFmtId="0" fontId="8" fillId="0" borderId="9" xfId="0" applyFont="1" applyBorder="1" applyAlignment="1">
      <alignment horizontal="left" vertical="top" wrapText="1"/>
    </xf>
    <xf numFmtId="0" fontId="8" fillId="0" borderId="15" xfId="0" applyFont="1" applyBorder="1" applyAlignment="1">
      <alignment horizontal="left"/>
    </xf>
    <xf numFmtId="0" fontId="20" fillId="0" borderId="23" xfId="0" applyFont="1" applyBorder="1" applyAlignment="1">
      <alignment horizontal="center"/>
    </xf>
    <xf numFmtId="0" fontId="17" fillId="0" borderId="0" xfId="0" applyFont="1" applyAlignment="1">
      <alignment horizontal="left" vertical="center"/>
    </xf>
    <xf numFmtId="0" fontId="8" fillId="0" borderId="11" xfId="0" applyFont="1" applyBorder="1" applyAlignment="1">
      <alignment horizontal="left" vertical="center"/>
    </xf>
    <xf numFmtId="0" fontId="8" fillId="0" borderId="17" xfId="0" applyFont="1" applyBorder="1" applyAlignment="1">
      <alignment horizontal="left"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0" xfId="0" applyFont="1" applyBorder="1" applyAlignment="1">
      <alignment horizontal="left" vertical="center"/>
    </xf>
    <xf numFmtId="0" fontId="8" fillId="0" borderId="0" xfId="0" applyFont="1" applyAlignment="1">
      <alignment horizontal="left" vertical="center" wrapText="1"/>
    </xf>
    <xf numFmtId="8" fontId="18" fillId="0" borderId="45" xfId="0" applyNumberFormat="1" applyFont="1" applyBorder="1" applyAlignment="1">
      <alignment horizontal="right"/>
    </xf>
    <xf numFmtId="8" fontId="18" fillId="0" borderId="47" xfId="0" applyNumberFormat="1" applyFont="1" applyBorder="1" applyAlignment="1">
      <alignment horizontal="right"/>
    </xf>
    <xf numFmtId="8" fontId="18" fillId="0" borderId="44" xfId="0" applyNumberFormat="1" applyFont="1" applyBorder="1" applyAlignment="1">
      <alignment horizontal="right"/>
    </xf>
    <xf numFmtId="8" fontId="18" fillId="0" borderId="42" xfId="0" applyNumberFormat="1" applyFont="1" applyBorder="1" applyAlignment="1">
      <alignment horizontal="right"/>
    </xf>
    <xf numFmtId="0" fontId="8" fillId="0" borderId="34" xfId="0" applyFont="1" applyBorder="1" applyAlignment="1">
      <alignment horizontal="left"/>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5" xfId="0" applyFont="1" applyBorder="1" applyAlignment="1">
      <alignment horizontal="center" vertical="center"/>
    </xf>
    <xf numFmtId="0" fontId="1" fillId="0" borderId="32" xfId="0" applyFont="1" applyBorder="1" applyAlignment="1">
      <alignment horizontal="center" vertical="center"/>
    </xf>
    <xf numFmtId="8" fontId="18" fillId="0" borderId="17" xfId="0" applyNumberFormat="1" applyFont="1" applyBorder="1" applyAlignment="1">
      <alignment horizontal="right" vertical="top"/>
    </xf>
    <xf numFmtId="8" fontId="18" fillId="0" borderId="18" xfId="0" applyNumberFormat="1" applyFont="1" applyBorder="1" applyAlignment="1">
      <alignment horizontal="right" vertical="top"/>
    </xf>
    <xf numFmtId="0" fontId="0" fillId="2" borderId="0" xfId="0" applyFill="1" applyAlignment="1">
      <alignment horizontal="center"/>
    </xf>
    <xf numFmtId="0" fontId="8" fillId="0" borderId="3" xfId="0" applyFont="1" applyBorder="1" applyAlignment="1">
      <alignment horizontal="left"/>
    </xf>
    <xf numFmtId="8" fontId="8" fillId="0" borderId="2" xfId="0" applyNumberFormat="1" applyFont="1" applyBorder="1" applyAlignment="1">
      <alignment horizontal="right"/>
    </xf>
    <xf numFmtId="8" fontId="8" fillId="0" borderId="8" xfId="0" applyNumberFormat="1" applyFont="1" applyBorder="1" applyAlignment="1">
      <alignment horizontal="right"/>
    </xf>
    <xf numFmtId="8" fontId="18" fillId="0" borderId="2" xfId="0" applyNumberFormat="1" applyFont="1" applyBorder="1" applyAlignment="1">
      <alignment horizontal="right"/>
    </xf>
    <xf numFmtId="8" fontId="18" fillId="0" borderId="8" xfId="0" applyNumberFormat="1" applyFont="1" applyBorder="1" applyAlignment="1">
      <alignment horizontal="right"/>
    </xf>
    <xf numFmtId="0" fontId="8" fillId="0" borderId="39" xfId="0" applyFont="1" applyBorder="1" applyAlignment="1">
      <alignment horizontal="left"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8" fontId="8" fillId="0" borderId="10" xfId="0" applyNumberFormat="1" applyFont="1" applyBorder="1" applyAlignment="1">
      <alignment horizontal="right"/>
    </xf>
  </cellXfs>
  <cellStyles count="1">
    <cellStyle name="Standard" xfId="0" builtinId="0"/>
  </cellStyles>
  <dxfs count="0"/>
  <tableStyles count="0" defaultTableStyle="TableStyleMedium2" defaultPivotStyle="PivotStyleLight16"/>
  <colors>
    <mruColors>
      <color rgb="FF0066FF"/>
      <color rgb="FFF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345057</xdr:colOff>
      <xdr:row>0</xdr:row>
      <xdr:rowOff>25878</xdr:rowOff>
    </xdr:from>
    <xdr:to>
      <xdr:col>2</xdr:col>
      <xdr:colOff>379564</xdr:colOff>
      <xdr:row>1</xdr:row>
      <xdr:rowOff>113100</xdr:rowOff>
    </xdr:to>
    <xdr:pic>
      <xdr:nvPicPr>
        <xdr:cNvPr id="2" name="Picture 6" descr="Z:\Marketing_Kommunikation\Grafik&amp;Design\Grafikvorlagen, Briefpapiere, Logos\Logos, Vereine, Organisationen\Mühlfunviertel\Logos\MHL-FUN-LOGO_Transparent.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45057" y="25878"/>
          <a:ext cx="1889186" cy="734203"/>
        </a:xfrm>
        <a:prstGeom prst="rect">
          <a:avLst/>
        </a:prstGeom>
        <a:noFill/>
        <a:extLst>
          <a:ext uri="{909E8E84-426E-40dd-AFC4-6F175D3DCCD1}">
            <a14:hiddenFill xmlns="" xmlns:r="http://schemas.openxmlformats.org/officeDocument/2006/relationships" xmlns:p="http://schemas.openxmlformats.org/presentationml/2006/main" xmlns:a14="http://schemas.microsoft.com/office/drawing/2010/main" xmlns:lc="http://schemas.openxmlformats.org/drawingml/2006/lockedCanvas">
              <a:solidFill>
                <a:srgbClr val="FFFFFF"/>
              </a:solidFill>
            </a14:hiddenFill>
          </a:ext>
        </a:extLst>
      </xdr:spPr>
    </xdr:pic>
    <xdr:clientData/>
  </xdr:twoCellAnchor>
  <xdr:twoCellAnchor editAs="oneCell">
    <xdr:from>
      <xdr:col>3</xdr:col>
      <xdr:colOff>733245</xdr:colOff>
      <xdr:row>0</xdr:row>
      <xdr:rowOff>103517</xdr:rowOff>
    </xdr:from>
    <xdr:to>
      <xdr:col>6</xdr:col>
      <xdr:colOff>856534</xdr:colOff>
      <xdr:row>0</xdr:row>
      <xdr:rowOff>641943</xdr:rowOff>
    </xdr:to>
    <xdr:pic>
      <xdr:nvPicPr>
        <xdr:cNvPr id="3" name="Picture 7" descr="Z:\Marketing_Kommunikation\Grafik&amp;Design\Grafikvorlagen, Briefpapiere, Logos\Coporate Design CD Kinderfreunde Oberösterreich\Ab 2015\Logos\Logo_Kinderfreunde_Zusatz_Muehlviertel.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3398807" y="103517"/>
          <a:ext cx="3071007" cy="538426"/>
        </a:xfrm>
        <a:prstGeom prst="rect">
          <a:avLst/>
        </a:prstGeom>
        <a:noFill/>
        <a:extLst>
          <a:ext uri="{909E8E84-426E-40dd-AFC4-6F175D3DCCD1}">
            <a14:hiddenFill xmlns="" xmlns:r="http://schemas.openxmlformats.org/officeDocument/2006/relationships" xmlns:p="http://schemas.openxmlformats.org/presentationml/2006/main" xmlns:a14="http://schemas.microsoft.com/office/drawing/2010/main" xmlns:lc="http://schemas.openxmlformats.org/drawingml/2006/lockedCanvas">
              <a:solidFill>
                <a:srgbClr val="FFFFFF"/>
              </a:solidFill>
            </a14:hiddenFill>
          </a:ext>
        </a:extLst>
      </xdr:spPr>
    </xdr:pic>
    <xdr:clientData/>
  </xdr:twoCellAnchor>
  <xdr:twoCellAnchor>
    <xdr:from>
      <xdr:col>7</xdr:col>
      <xdr:colOff>209550</xdr:colOff>
      <xdr:row>50</xdr:row>
      <xdr:rowOff>114300</xdr:rowOff>
    </xdr:from>
    <xdr:to>
      <xdr:col>10</xdr:col>
      <xdr:colOff>731986</xdr:colOff>
      <xdr:row>59</xdr:row>
      <xdr:rowOff>114301</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6315075" y="12715875"/>
          <a:ext cx="3008461" cy="1647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e-AT" sz="1100" b="1" i="0" u="none" strike="noStrike">
            <a:solidFill>
              <a:srgbClr val="FF0000"/>
            </a:solidFill>
            <a:effectLst/>
            <a:latin typeface="Arial" panose="020B0604020202020204" pitchFamily="34" charset="0"/>
            <a:ea typeface="+mn-ea"/>
            <a:cs typeface="Arial" panose="020B0604020202020204" pitchFamily="34" charset="0"/>
          </a:endParaRPr>
        </a:p>
        <a:p>
          <a:pPr algn="r"/>
          <a:r>
            <a:rPr lang="de-AT" sz="1100" b="1" i="0" u="none" strike="noStrike">
              <a:solidFill>
                <a:srgbClr val="FF0000"/>
              </a:solidFill>
              <a:effectLst/>
              <a:latin typeface="Arial" panose="020B0604020202020204" pitchFamily="34" charset="0"/>
              <a:ea typeface="+mn-ea"/>
              <a:cs typeface="Arial" panose="020B0604020202020204" pitchFamily="34" charset="0"/>
            </a:rPr>
            <a:t>Information und Buchung</a:t>
          </a:r>
          <a:r>
            <a:rPr lang="de-AT" b="1">
              <a:solidFill>
                <a:srgbClr val="FF0000"/>
              </a:solidFill>
              <a:latin typeface="Arial" panose="020B0604020202020204" pitchFamily="34" charset="0"/>
              <a:cs typeface="Arial" panose="020B0604020202020204" pitchFamily="34" charset="0"/>
            </a:rPr>
            <a:t> </a:t>
          </a:r>
        </a:p>
        <a:p>
          <a:pPr algn="r"/>
          <a:endParaRPr lang="de-AT" sz="1100" b="0" i="0" u="none" strike="noStrike">
            <a:solidFill>
              <a:srgbClr val="0066FF"/>
            </a:solidFill>
            <a:effectLst/>
            <a:latin typeface="Arial" panose="020B0604020202020204" pitchFamily="34" charset="0"/>
            <a:ea typeface="+mn-ea"/>
            <a:cs typeface="Arial" panose="020B0604020202020204" pitchFamily="34" charset="0"/>
          </a:endParaRPr>
        </a:p>
        <a:p>
          <a:pPr algn="r"/>
          <a:r>
            <a:rPr lang="de-AT" sz="1100" b="0" i="0" u="none" strike="noStrike">
              <a:solidFill>
                <a:srgbClr val="0066FF"/>
              </a:solidFill>
              <a:effectLst/>
              <a:latin typeface="Arial" panose="020B0604020202020204" pitchFamily="34" charset="0"/>
              <a:ea typeface="+mn-ea"/>
              <a:cs typeface="Arial" panose="020B0604020202020204" pitchFamily="34" charset="0"/>
            </a:rPr>
            <a:t>Grenzlandcamp Kinder- &amp; Familienzentrum</a:t>
          </a:r>
          <a:r>
            <a:rPr lang="de-AT">
              <a:solidFill>
                <a:srgbClr val="0066FF"/>
              </a:solidFill>
              <a:latin typeface="Arial" panose="020B0604020202020204" pitchFamily="34" charset="0"/>
              <a:cs typeface="Arial" panose="020B0604020202020204" pitchFamily="34" charset="0"/>
            </a:rPr>
            <a:t> </a:t>
          </a:r>
          <a:r>
            <a:rPr lang="de-AT" sz="1100" b="0" i="0" u="none" strike="noStrike">
              <a:solidFill>
                <a:srgbClr val="0066FF"/>
              </a:solidFill>
              <a:effectLst/>
              <a:latin typeface="Arial" panose="020B0604020202020204" pitchFamily="34" charset="0"/>
              <a:ea typeface="+mn-ea"/>
              <a:cs typeface="Arial" panose="020B0604020202020204" pitchFamily="34" charset="0"/>
            </a:rPr>
            <a:t>Klaffer Gemeinnützige GmbH</a:t>
          </a:r>
          <a:r>
            <a:rPr lang="de-AT">
              <a:solidFill>
                <a:srgbClr val="0066FF"/>
              </a:solidFill>
              <a:latin typeface="Arial" panose="020B0604020202020204" pitchFamily="34" charset="0"/>
              <a:cs typeface="Arial" panose="020B0604020202020204" pitchFamily="34" charset="0"/>
            </a:rPr>
            <a:t> </a:t>
          </a:r>
        </a:p>
        <a:p>
          <a:pPr algn="r"/>
          <a:endParaRPr lang="de-AT" sz="1100" b="0" i="0" u="none" strike="noStrike">
            <a:solidFill>
              <a:srgbClr val="0066FF"/>
            </a:solidFill>
            <a:effectLst/>
            <a:latin typeface="Arial" panose="020B0604020202020204" pitchFamily="34" charset="0"/>
            <a:ea typeface="+mn-ea"/>
            <a:cs typeface="Arial" panose="020B0604020202020204" pitchFamily="34" charset="0"/>
          </a:endParaRPr>
        </a:p>
        <a:p>
          <a:pPr algn="r"/>
          <a:r>
            <a:rPr lang="de-AT" sz="1100" b="0" i="0" u="none" strike="noStrike">
              <a:solidFill>
                <a:srgbClr val="0066FF"/>
              </a:solidFill>
              <a:effectLst/>
              <a:latin typeface="Arial" panose="020B0604020202020204" pitchFamily="34" charset="0"/>
              <a:ea typeface="+mn-ea"/>
              <a:cs typeface="Arial" panose="020B0604020202020204" pitchFamily="34" charset="0"/>
            </a:rPr>
            <a:t>Vorderanger 16, 4163 Klaffer am Hochficht</a:t>
          </a:r>
          <a:r>
            <a:rPr lang="de-AT">
              <a:solidFill>
                <a:srgbClr val="0066FF"/>
              </a:solidFill>
              <a:latin typeface="Arial" panose="020B0604020202020204" pitchFamily="34" charset="0"/>
              <a:cs typeface="Arial" panose="020B0604020202020204" pitchFamily="34" charset="0"/>
            </a:rPr>
            <a:t> </a:t>
          </a:r>
        </a:p>
        <a:p>
          <a:pPr algn="r"/>
          <a:r>
            <a:rPr lang="de-AT" sz="1100" b="0" i="0" u="none" strike="noStrike">
              <a:solidFill>
                <a:srgbClr val="0066FF"/>
              </a:solidFill>
              <a:effectLst/>
              <a:latin typeface="Arial" panose="020B0604020202020204" pitchFamily="34" charset="0"/>
              <a:ea typeface="+mn-ea"/>
              <a:cs typeface="Arial" panose="020B0604020202020204" pitchFamily="34" charset="0"/>
            </a:rPr>
            <a:t>Tel.: 07280 / 405 </a:t>
          </a:r>
          <a:r>
            <a:rPr lang="de-AT">
              <a:solidFill>
                <a:srgbClr val="0066FF"/>
              </a:solidFill>
              <a:latin typeface="Arial" panose="020B0604020202020204" pitchFamily="34" charset="0"/>
              <a:cs typeface="Arial" panose="020B0604020202020204" pitchFamily="34" charset="0"/>
            </a:rPr>
            <a:t> </a:t>
          </a:r>
        </a:p>
        <a:p>
          <a:pPr algn="r"/>
          <a:r>
            <a:rPr lang="de-AT" sz="1100" b="0" i="0" u="none" strike="noStrike">
              <a:solidFill>
                <a:srgbClr val="0066FF"/>
              </a:solidFill>
              <a:effectLst/>
              <a:latin typeface="Arial" panose="020B0604020202020204" pitchFamily="34" charset="0"/>
              <a:ea typeface="+mn-ea"/>
              <a:cs typeface="Arial" panose="020B0604020202020204" pitchFamily="34" charset="0"/>
            </a:rPr>
            <a:t>E-Mail: mfv@kinderfreunde-ooe.at</a:t>
          </a:r>
          <a:r>
            <a:rPr lang="de-AT">
              <a:solidFill>
                <a:srgbClr val="0066FF"/>
              </a:solidFill>
              <a:latin typeface="Arial" panose="020B0604020202020204" pitchFamily="34" charset="0"/>
              <a:cs typeface="Arial" panose="020B0604020202020204" pitchFamily="34" charset="0"/>
            </a:rPr>
            <a:t> </a:t>
          </a:r>
          <a:endParaRPr lang="de-AT" sz="1100">
            <a:solidFill>
              <a:srgbClr val="0066FF"/>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1"/>
  <sheetViews>
    <sheetView tabSelected="1" topLeftCell="A4" zoomScaleNormal="100" workbookViewId="0">
      <selection activeCell="E62" sqref="E62"/>
    </sheetView>
  </sheetViews>
  <sheetFormatPr baseColWidth="10" defaultRowHeight="15" x14ac:dyDescent="0.25"/>
  <cols>
    <col min="1" max="1" width="14.7109375" customWidth="1"/>
    <col min="2" max="2" width="12.140625" customWidth="1"/>
    <col min="3" max="3" width="14.42578125" customWidth="1"/>
    <col min="4" max="4" width="2.85546875" customWidth="1"/>
    <col min="5" max="5" width="22.42578125" customWidth="1"/>
    <col min="6" max="6" width="9.28515625" customWidth="1"/>
    <col min="7" max="7" width="15.7109375" customWidth="1"/>
    <col min="8" max="8" width="13" customWidth="1"/>
    <col min="9" max="9" width="11.7109375" customWidth="1"/>
    <col min="10" max="10" width="12.5703125" customWidth="1"/>
    <col min="11" max="11" width="13.42578125" customWidth="1"/>
  </cols>
  <sheetData>
    <row r="1" spans="1:11" ht="51" x14ac:dyDescent="0.8">
      <c r="I1" s="4" t="s">
        <v>103</v>
      </c>
    </row>
    <row r="2" spans="1:11" thickBot="1" x14ac:dyDescent="0.3"/>
    <row r="3" spans="1:11" ht="38.1" customHeight="1" thickBot="1" x14ac:dyDescent="0.3">
      <c r="A3" s="89"/>
      <c r="B3" s="90"/>
      <c r="C3" s="90"/>
      <c r="D3" s="70" t="s">
        <v>0</v>
      </c>
      <c r="E3" s="70"/>
      <c r="F3" s="70" t="s">
        <v>26</v>
      </c>
      <c r="G3" s="70"/>
      <c r="H3" s="70" t="s">
        <v>1</v>
      </c>
      <c r="I3" s="70"/>
      <c r="J3" s="70" t="s">
        <v>2</v>
      </c>
      <c r="K3" s="71"/>
    </row>
    <row r="4" spans="1:11" ht="18" x14ac:dyDescent="0.25">
      <c r="A4" s="83" t="s">
        <v>86</v>
      </c>
      <c r="B4" s="84"/>
      <c r="C4" s="84"/>
      <c r="D4" s="72">
        <v>40</v>
      </c>
      <c r="E4" s="81"/>
      <c r="F4" s="72">
        <v>30</v>
      </c>
      <c r="G4" s="72"/>
      <c r="H4" s="72">
        <v>20</v>
      </c>
      <c r="I4" s="72"/>
      <c r="J4" s="72">
        <v>30</v>
      </c>
      <c r="K4" s="73"/>
    </row>
    <row r="5" spans="1:11" ht="18" x14ac:dyDescent="0.25">
      <c r="A5" s="85" t="s">
        <v>3</v>
      </c>
      <c r="B5" s="86"/>
      <c r="C5" s="86"/>
      <c r="D5" s="74">
        <v>50</v>
      </c>
      <c r="E5" s="79"/>
      <c r="F5" s="74">
        <v>40</v>
      </c>
      <c r="G5" s="74"/>
      <c r="H5" s="74">
        <v>25</v>
      </c>
      <c r="I5" s="79"/>
      <c r="J5" s="74">
        <v>40</v>
      </c>
      <c r="K5" s="75"/>
    </row>
    <row r="6" spans="1:11" ht="18" x14ac:dyDescent="0.25">
      <c r="A6" s="85" t="s">
        <v>4</v>
      </c>
      <c r="B6" s="86"/>
      <c r="C6" s="86"/>
      <c r="D6" s="74">
        <v>60</v>
      </c>
      <c r="E6" s="79"/>
      <c r="F6" s="74">
        <v>50</v>
      </c>
      <c r="G6" s="74"/>
      <c r="H6" s="74">
        <v>35</v>
      </c>
      <c r="I6" s="79"/>
      <c r="J6" s="74">
        <v>50</v>
      </c>
      <c r="K6" s="75"/>
    </row>
    <row r="7" spans="1:11" ht="18.75" thickBot="1" x14ac:dyDescent="0.3">
      <c r="A7" s="87" t="s">
        <v>5</v>
      </c>
      <c r="B7" s="88"/>
      <c r="C7" s="88"/>
      <c r="D7" s="76">
        <v>70</v>
      </c>
      <c r="E7" s="78"/>
      <c r="F7" s="76">
        <v>60</v>
      </c>
      <c r="G7" s="76"/>
      <c r="H7" s="76">
        <v>45</v>
      </c>
      <c r="I7" s="78"/>
      <c r="J7" s="76">
        <v>60</v>
      </c>
      <c r="K7" s="80"/>
    </row>
    <row r="8" spans="1:11" ht="19.149999999999999" thickBot="1" x14ac:dyDescent="0.35">
      <c r="A8" s="91"/>
      <c r="B8" s="92"/>
      <c r="C8" s="93"/>
      <c r="D8" s="82"/>
      <c r="E8" s="82"/>
      <c r="F8" s="82"/>
      <c r="G8" s="82"/>
      <c r="H8" s="82"/>
      <c r="I8" s="82"/>
      <c r="J8" s="82"/>
      <c r="K8" s="130"/>
    </row>
    <row r="9" spans="1:11" ht="18" x14ac:dyDescent="0.25">
      <c r="A9" s="83" t="s">
        <v>85</v>
      </c>
      <c r="B9" s="84"/>
      <c r="C9" s="84"/>
      <c r="D9" s="72">
        <v>35</v>
      </c>
      <c r="E9" s="81"/>
      <c r="F9" s="72">
        <v>25</v>
      </c>
      <c r="G9" s="72"/>
      <c r="H9" s="72">
        <v>15</v>
      </c>
      <c r="I9" s="81"/>
      <c r="J9" s="72">
        <v>25.1</v>
      </c>
      <c r="K9" s="73"/>
    </row>
    <row r="10" spans="1:11" ht="18" x14ac:dyDescent="0.25">
      <c r="A10" s="85" t="s">
        <v>6</v>
      </c>
      <c r="B10" s="86"/>
      <c r="C10" s="86"/>
      <c r="D10" s="74">
        <v>45</v>
      </c>
      <c r="E10" s="79"/>
      <c r="F10" s="74">
        <v>35</v>
      </c>
      <c r="G10" s="74"/>
      <c r="H10" s="74">
        <v>20</v>
      </c>
      <c r="I10" s="74"/>
      <c r="J10" s="74">
        <v>35</v>
      </c>
      <c r="K10" s="75"/>
    </row>
    <row r="11" spans="1:11" ht="18" x14ac:dyDescent="0.25">
      <c r="A11" s="85" t="s">
        <v>7</v>
      </c>
      <c r="B11" s="86"/>
      <c r="C11" s="86"/>
      <c r="D11" s="74">
        <v>55</v>
      </c>
      <c r="E11" s="79"/>
      <c r="F11" s="74">
        <v>45</v>
      </c>
      <c r="G11" s="74"/>
      <c r="H11" s="74">
        <v>30</v>
      </c>
      <c r="I11" s="79"/>
      <c r="J11" s="74">
        <v>45</v>
      </c>
      <c r="K11" s="75"/>
    </row>
    <row r="12" spans="1:11" ht="18.75" thickBot="1" x14ac:dyDescent="0.3">
      <c r="A12" s="87" t="s">
        <v>8</v>
      </c>
      <c r="B12" s="88"/>
      <c r="C12" s="88"/>
      <c r="D12" s="76">
        <v>65</v>
      </c>
      <c r="E12" s="78"/>
      <c r="F12" s="76">
        <v>55</v>
      </c>
      <c r="G12" s="76"/>
      <c r="H12" s="76">
        <v>40</v>
      </c>
      <c r="I12" s="78"/>
      <c r="J12" s="76">
        <v>55</v>
      </c>
      <c r="K12" s="77"/>
    </row>
    <row r="13" spans="1:11" ht="156" customHeight="1" thickBot="1" x14ac:dyDescent="0.3">
      <c r="A13" s="108"/>
      <c r="B13" s="109"/>
      <c r="C13" s="109"/>
      <c r="D13" s="101" t="s">
        <v>82</v>
      </c>
      <c r="E13" s="101"/>
      <c r="F13" s="101" t="s">
        <v>84</v>
      </c>
      <c r="G13" s="101"/>
      <c r="H13" s="101" t="s">
        <v>73</v>
      </c>
      <c r="I13" s="101"/>
      <c r="J13" s="101" t="s">
        <v>105</v>
      </c>
      <c r="K13" s="102"/>
    </row>
    <row r="14" spans="1:11" ht="9.6" customHeight="1" x14ac:dyDescent="0.25">
      <c r="A14" s="2"/>
      <c r="B14" s="2"/>
      <c r="C14" s="2"/>
      <c r="D14" s="2"/>
      <c r="E14" s="2"/>
      <c r="F14" s="2"/>
      <c r="G14" s="2"/>
      <c r="H14" s="2"/>
      <c r="I14" s="2"/>
      <c r="J14" s="2"/>
      <c r="K14" s="2"/>
    </row>
    <row r="15" spans="1:11" s="3" customFormat="1" ht="15.75" thickBot="1" x14ac:dyDescent="0.3">
      <c r="A15" s="131" t="s">
        <v>28</v>
      </c>
      <c r="B15" s="131"/>
      <c r="C15" s="131"/>
      <c r="D15" s="131"/>
      <c r="E15" s="131"/>
      <c r="F15" s="21"/>
      <c r="G15" s="8"/>
      <c r="H15" s="29" t="s">
        <v>21</v>
      </c>
      <c r="I15" s="30"/>
      <c r="J15" s="31"/>
      <c r="K15" s="31"/>
    </row>
    <row r="16" spans="1:11" s="1" customFormat="1" ht="14.25" customHeight="1" x14ac:dyDescent="0.25">
      <c r="A16" s="107" t="s">
        <v>108</v>
      </c>
      <c r="B16" s="107"/>
      <c r="C16" s="107"/>
      <c r="D16" s="107"/>
      <c r="E16" s="107"/>
      <c r="F16" s="107"/>
      <c r="G16" s="12"/>
      <c r="H16" s="148" t="s">
        <v>22</v>
      </c>
      <c r="I16" s="149"/>
      <c r="J16" s="103" t="s">
        <v>88</v>
      </c>
      <c r="K16" s="105" t="s">
        <v>87</v>
      </c>
    </row>
    <row r="17" spans="1:11" s="1" customFormat="1" ht="14.25" customHeight="1" thickBot="1" x14ac:dyDescent="0.3">
      <c r="A17" s="107"/>
      <c r="B17" s="107"/>
      <c r="C17" s="107"/>
      <c r="D17" s="107"/>
      <c r="E17" s="107"/>
      <c r="F17" s="107"/>
      <c r="G17" s="12"/>
      <c r="H17" s="150"/>
      <c r="I17" s="151"/>
      <c r="J17" s="104"/>
      <c r="K17" s="106"/>
    </row>
    <row r="18" spans="1:11" s="1" customFormat="1" ht="14.25" customHeight="1" x14ac:dyDescent="0.25">
      <c r="A18" s="142" t="s">
        <v>107</v>
      </c>
      <c r="B18" s="142"/>
      <c r="C18" s="142"/>
      <c r="D18" s="142"/>
      <c r="E18" s="142"/>
      <c r="F18" s="142"/>
      <c r="G18" s="9"/>
      <c r="H18" s="132" t="s">
        <v>23</v>
      </c>
      <c r="I18" s="133"/>
      <c r="J18" s="44">
        <v>9.5</v>
      </c>
      <c r="K18" s="43">
        <v>7.5</v>
      </c>
    </row>
    <row r="19" spans="1:11" s="1" customFormat="1" x14ac:dyDescent="0.25">
      <c r="A19" s="142"/>
      <c r="B19" s="142"/>
      <c r="C19" s="142"/>
      <c r="D19" s="142"/>
      <c r="E19" s="142"/>
      <c r="F19" s="142"/>
      <c r="G19" s="9"/>
      <c r="H19" s="134" t="s">
        <v>24</v>
      </c>
      <c r="I19" s="135"/>
      <c r="J19" s="45">
        <v>13</v>
      </c>
      <c r="K19" s="42">
        <v>11</v>
      </c>
    </row>
    <row r="20" spans="1:11" s="1" customFormat="1" thickBot="1" x14ac:dyDescent="0.3">
      <c r="D20" s="23"/>
      <c r="E20" s="23"/>
      <c r="F20" s="23"/>
      <c r="G20" s="11"/>
      <c r="H20" s="129" t="s">
        <v>25</v>
      </c>
      <c r="I20" s="147"/>
      <c r="J20" s="46">
        <v>13</v>
      </c>
      <c r="K20" s="47">
        <v>11</v>
      </c>
    </row>
    <row r="21" spans="1:11" s="1" customFormat="1" x14ac:dyDescent="0.25">
      <c r="A21" s="22" t="s">
        <v>106</v>
      </c>
      <c r="B21" s="23"/>
      <c r="C21" s="23"/>
      <c r="D21" s="23"/>
      <c r="E21" s="23"/>
      <c r="F21" s="23"/>
      <c r="G21" s="11"/>
      <c r="H21" s="11"/>
      <c r="I21" s="11"/>
      <c r="J21" s="11"/>
      <c r="K21" s="11"/>
    </row>
    <row r="22" spans="1:11" ht="14.25" x14ac:dyDescent="0.25">
      <c r="D22" s="23"/>
      <c r="E22" s="23"/>
      <c r="F22" s="23"/>
      <c r="G22" s="10"/>
      <c r="H22" s="11"/>
      <c r="I22" s="11"/>
      <c r="J22" s="11"/>
      <c r="K22" s="11"/>
    </row>
    <row r="23" spans="1:11" x14ac:dyDescent="0.25">
      <c r="A23" s="22" t="s">
        <v>78</v>
      </c>
      <c r="B23" s="23"/>
      <c r="C23" s="23"/>
      <c r="D23" s="23"/>
      <c r="E23" s="23"/>
      <c r="F23" s="23"/>
      <c r="G23" s="11"/>
      <c r="H23" s="11"/>
      <c r="I23" s="11"/>
      <c r="J23" s="11"/>
      <c r="K23" s="11"/>
    </row>
    <row r="24" spans="1:11" s="1" customFormat="1" x14ac:dyDescent="0.25">
      <c r="A24" s="23"/>
      <c r="B24" s="24"/>
      <c r="C24" s="24"/>
      <c r="D24" s="2"/>
      <c r="E24" s="2"/>
      <c r="F24" s="15"/>
      <c r="G24" s="15"/>
      <c r="H24" s="15"/>
      <c r="I24" s="15"/>
      <c r="J24" s="15"/>
      <c r="K24" s="15" t="s">
        <v>99</v>
      </c>
    </row>
    <row r="25" spans="1:11" s="1" customFormat="1" ht="15.75" thickBot="1" x14ac:dyDescent="0.3">
      <c r="A25" s="23"/>
      <c r="B25" s="24"/>
      <c r="C25" s="24"/>
      <c r="D25" s="2"/>
      <c r="E25" s="2"/>
      <c r="F25" s="15"/>
      <c r="G25" s="15"/>
      <c r="H25" s="15"/>
      <c r="I25" s="15"/>
      <c r="J25" s="15"/>
      <c r="K25" s="15"/>
    </row>
    <row r="26" spans="1:11" s="1" customFormat="1" x14ac:dyDescent="0.25">
      <c r="A26" s="136" t="s">
        <v>79</v>
      </c>
      <c r="B26" s="137"/>
      <c r="C26" s="137"/>
      <c r="D26" s="137"/>
      <c r="E26" s="138"/>
      <c r="F26" s="19"/>
      <c r="G26" s="136" t="s">
        <v>31</v>
      </c>
      <c r="H26" s="137"/>
      <c r="I26" s="137"/>
      <c r="J26" s="137"/>
      <c r="K26" s="138"/>
    </row>
    <row r="27" spans="1:11" s="1" customFormat="1" ht="6.2" customHeight="1" thickBot="1" x14ac:dyDescent="0.3">
      <c r="A27" s="139"/>
      <c r="B27" s="140"/>
      <c r="C27" s="140"/>
      <c r="D27" s="140"/>
      <c r="E27" s="141"/>
      <c r="F27" s="19"/>
      <c r="G27" s="139"/>
      <c r="H27" s="140"/>
      <c r="I27" s="140"/>
      <c r="J27" s="140"/>
      <c r="K27" s="141"/>
    </row>
    <row r="28" spans="1:11" s="1" customFormat="1" x14ac:dyDescent="0.25">
      <c r="A28" s="124" t="s">
        <v>32</v>
      </c>
      <c r="B28" s="125"/>
      <c r="C28" s="125"/>
      <c r="D28" s="125"/>
      <c r="E28" s="39" t="s">
        <v>120</v>
      </c>
      <c r="F28" s="19"/>
      <c r="G28" s="120" t="s">
        <v>45</v>
      </c>
      <c r="H28" s="121"/>
      <c r="I28" s="121"/>
      <c r="J28" s="152" t="s">
        <v>109</v>
      </c>
      <c r="K28" s="153"/>
    </row>
    <row r="29" spans="1:11" s="1" customFormat="1" x14ac:dyDescent="0.25">
      <c r="A29" s="97" t="s">
        <v>33</v>
      </c>
      <c r="B29" s="98"/>
      <c r="C29" s="98"/>
      <c r="D29" s="98"/>
      <c r="E29" s="38" t="s">
        <v>120</v>
      </c>
      <c r="F29" s="19"/>
      <c r="G29" s="122" t="s">
        <v>80</v>
      </c>
      <c r="H29" s="123"/>
      <c r="I29" s="123"/>
      <c r="J29" s="116" t="s">
        <v>110</v>
      </c>
      <c r="K29" s="117"/>
    </row>
    <row r="30" spans="1:11" s="1" customFormat="1" x14ac:dyDescent="0.25">
      <c r="A30" s="97" t="s">
        <v>34</v>
      </c>
      <c r="B30" s="98"/>
      <c r="C30" s="98"/>
      <c r="D30" s="98"/>
      <c r="E30" s="20">
        <v>250</v>
      </c>
      <c r="F30" s="19"/>
      <c r="G30" s="122" t="s">
        <v>81</v>
      </c>
      <c r="H30" s="123"/>
      <c r="I30" s="123"/>
      <c r="J30" s="116" t="s">
        <v>111</v>
      </c>
      <c r="K30" s="117"/>
    </row>
    <row r="31" spans="1:11" s="1" customFormat="1" x14ac:dyDescent="0.25">
      <c r="A31" s="97" t="s">
        <v>35</v>
      </c>
      <c r="B31" s="98"/>
      <c r="C31" s="98"/>
      <c r="D31" s="98"/>
      <c r="E31" s="20">
        <v>250</v>
      </c>
      <c r="F31" s="19"/>
      <c r="G31" s="122" t="s">
        <v>37</v>
      </c>
      <c r="H31" s="123"/>
      <c r="I31" s="123"/>
      <c r="J31" s="116" t="s">
        <v>46</v>
      </c>
      <c r="K31" s="117"/>
    </row>
    <row r="32" spans="1:11" s="1" customFormat="1" x14ac:dyDescent="0.25">
      <c r="A32" s="97"/>
      <c r="B32" s="98"/>
      <c r="C32" s="98"/>
      <c r="D32" s="98"/>
      <c r="E32" s="38"/>
      <c r="F32" s="19"/>
      <c r="G32" s="122" t="s">
        <v>38</v>
      </c>
      <c r="H32" s="123"/>
      <c r="I32" s="123"/>
      <c r="J32" s="116" t="s">
        <v>112</v>
      </c>
      <c r="K32" s="117"/>
    </row>
    <row r="33" spans="1:11" s="1" customFormat="1" x14ac:dyDescent="0.25">
      <c r="A33" s="97" t="s">
        <v>83</v>
      </c>
      <c r="B33" s="98"/>
      <c r="C33" s="98"/>
      <c r="D33" s="98"/>
      <c r="E33" s="38" t="s">
        <v>120</v>
      </c>
      <c r="F33" s="19"/>
      <c r="G33" s="122" t="s">
        <v>95</v>
      </c>
      <c r="H33" s="123"/>
      <c r="I33" s="123"/>
      <c r="J33" s="116" t="s">
        <v>97</v>
      </c>
      <c r="K33" s="117"/>
    </row>
    <row r="34" spans="1:11" s="1" customFormat="1" x14ac:dyDescent="0.25">
      <c r="A34" s="97" t="s">
        <v>74</v>
      </c>
      <c r="B34" s="98"/>
      <c r="C34" s="98"/>
      <c r="D34" s="98"/>
      <c r="E34" s="38" t="s">
        <v>119</v>
      </c>
      <c r="F34" s="19"/>
      <c r="G34" s="122" t="s">
        <v>96</v>
      </c>
      <c r="H34" s="123"/>
      <c r="I34" s="123"/>
      <c r="J34" s="116" t="s">
        <v>98</v>
      </c>
      <c r="K34" s="117"/>
    </row>
    <row r="35" spans="1:11" s="1" customFormat="1" x14ac:dyDescent="0.25">
      <c r="A35" s="99" t="s">
        <v>89</v>
      </c>
      <c r="B35" s="100"/>
      <c r="C35" s="100"/>
      <c r="D35" s="100"/>
      <c r="E35" s="54"/>
      <c r="F35" s="19"/>
      <c r="G35" s="113" t="s">
        <v>39</v>
      </c>
      <c r="H35" s="114"/>
      <c r="I35" s="115"/>
      <c r="J35" s="116" t="s">
        <v>113</v>
      </c>
      <c r="K35" s="117"/>
    </row>
    <row r="36" spans="1:11" s="1" customFormat="1" x14ac:dyDescent="0.25">
      <c r="A36" s="110" t="s">
        <v>92</v>
      </c>
      <c r="B36" s="111"/>
      <c r="C36" s="111"/>
      <c r="D36" s="112"/>
      <c r="E36" s="118" t="s">
        <v>119</v>
      </c>
      <c r="F36" s="19"/>
      <c r="G36" s="113" t="s">
        <v>47</v>
      </c>
      <c r="H36" s="114"/>
      <c r="I36" s="115"/>
      <c r="J36" s="116" t="s">
        <v>114</v>
      </c>
      <c r="K36" s="117"/>
    </row>
    <row r="37" spans="1:11" s="1" customFormat="1" x14ac:dyDescent="0.25">
      <c r="A37" s="94" t="s">
        <v>93</v>
      </c>
      <c r="B37" s="95"/>
      <c r="C37" s="95"/>
      <c r="D37" s="96"/>
      <c r="E37" s="119"/>
      <c r="F37" s="19"/>
      <c r="G37" s="50" t="s">
        <v>43</v>
      </c>
      <c r="H37" s="51"/>
      <c r="I37" s="52"/>
      <c r="J37" s="55"/>
      <c r="K37" s="53" t="s">
        <v>115</v>
      </c>
    </row>
    <row r="38" spans="1:11" s="1" customFormat="1" x14ac:dyDescent="0.25">
      <c r="A38" s="56" t="s">
        <v>71</v>
      </c>
      <c r="B38" s="57"/>
      <c r="C38" s="57"/>
      <c r="D38" s="57"/>
      <c r="E38" s="58"/>
      <c r="F38" s="19"/>
      <c r="G38" s="50" t="s">
        <v>44</v>
      </c>
      <c r="H38" s="51"/>
      <c r="I38" s="52"/>
      <c r="J38" s="55"/>
      <c r="K38" s="53" t="s">
        <v>50</v>
      </c>
    </row>
    <row r="39" spans="1:11" s="1" customFormat="1" x14ac:dyDescent="0.25">
      <c r="A39" s="99" t="s">
        <v>94</v>
      </c>
      <c r="B39" s="59"/>
      <c r="C39" s="59"/>
      <c r="D39" s="60"/>
      <c r="E39" s="63" t="s">
        <v>118</v>
      </c>
      <c r="F39" s="19"/>
      <c r="G39" s="50" t="s">
        <v>72</v>
      </c>
      <c r="H39" s="51"/>
      <c r="I39" s="52"/>
      <c r="J39" s="55"/>
      <c r="K39" s="53" t="s">
        <v>116</v>
      </c>
    </row>
    <row r="40" spans="1:11" s="1" customFormat="1" x14ac:dyDescent="0.25">
      <c r="A40" s="160"/>
      <c r="B40" s="61"/>
      <c r="C40" s="61"/>
      <c r="D40" s="62"/>
      <c r="E40" s="64"/>
      <c r="F40" s="19"/>
      <c r="G40" s="110" t="s">
        <v>77</v>
      </c>
      <c r="H40" s="111"/>
      <c r="I40" s="112"/>
      <c r="J40" s="143" t="s">
        <v>117</v>
      </c>
      <c r="K40" s="144"/>
    </row>
    <row r="41" spans="1:11" s="1" customFormat="1" ht="15" customHeight="1" x14ac:dyDescent="0.25">
      <c r="A41" s="56" t="s">
        <v>75</v>
      </c>
      <c r="B41" s="57"/>
      <c r="C41" s="57"/>
      <c r="D41" s="57"/>
      <c r="E41" s="58"/>
      <c r="F41" s="19"/>
      <c r="G41" s="94"/>
      <c r="H41" s="95"/>
      <c r="I41" s="96"/>
      <c r="J41" s="145"/>
      <c r="K41" s="146"/>
    </row>
    <row r="42" spans="1:11" s="1" customFormat="1" ht="15" customHeight="1" thickBot="1" x14ac:dyDescent="0.3">
      <c r="A42" s="65" t="s">
        <v>91</v>
      </c>
      <c r="B42" s="66"/>
      <c r="C42" s="66"/>
      <c r="D42" s="66"/>
      <c r="E42" s="67" t="s">
        <v>118</v>
      </c>
      <c r="F42" s="19"/>
      <c r="G42" s="126" t="s">
        <v>40</v>
      </c>
      <c r="H42" s="127"/>
      <c r="I42" s="128"/>
      <c r="J42" s="68" t="s">
        <v>48</v>
      </c>
      <c r="K42" s="69"/>
    </row>
    <row r="43" spans="1:11" s="1" customFormat="1" ht="15.75" thickBot="1" x14ac:dyDescent="0.3">
      <c r="A43" s="161"/>
      <c r="B43" s="162"/>
      <c r="C43" s="162"/>
      <c r="D43" s="162"/>
      <c r="E43" s="163"/>
      <c r="F43" s="19"/>
    </row>
    <row r="44" spans="1:11" s="1" customFormat="1" ht="14.25" customHeight="1" x14ac:dyDescent="0.25">
      <c r="F44" s="19"/>
    </row>
    <row r="45" spans="1:11" s="1" customFormat="1" ht="15" customHeight="1" x14ac:dyDescent="0.25">
      <c r="A45" s="22" t="s">
        <v>100</v>
      </c>
      <c r="B45" s="23"/>
      <c r="C45" s="23"/>
      <c r="D45" s="40"/>
      <c r="E45" s="41"/>
      <c r="F45" s="2"/>
    </row>
    <row r="46" spans="1:11" s="1" customFormat="1" ht="15" customHeight="1" x14ac:dyDescent="0.25">
      <c r="A46" s="23" t="s">
        <v>101</v>
      </c>
      <c r="B46" s="23"/>
      <c r="C46" s="23"/>
      <c r="D46" s="40"/>
      <c r="E46" s="41"/>
      <c r="F46" s="2"/>
      <c r="G46" s="48"/>
      <c r="H46" s="48"/>
      <c r="I46" s="48"/>
      <c r="J46" s="49"/>
      <c r="K46" s="49"/>
    </row>
    <row r="47" spans="1:11" s="1" customFormat="1" x14ac:dyDescent="0.25">
      <c r="A47" s="23" t="s">
        <v>102</v>
      </c>
      <c r="B47" s="23"/>
      <c r="C47" s="23"/>
      <c r="D47" s="40"/>
      <c r="E47" s="41"/>
      <c r="F47" s="2"/>
      <c r="G47" s="6"/>
      <c r="H47" s="6"/>
      <c r="I47" s="6"/>
      <c r="J47" s="7"/>
      <c r="K47" s="7"/>
    </row>
    <row r="48" spans="1:11" s="1" customFormat="1" x14ac:dyDescent="0.25">
      <c r="A48" s="22"/>
      <c r="B48" s="23"/>
      <c r="C48" s="23"/>
      <c r="D48" s="40"/>
      <c r="E48" s="41"/>
      <c r="F48" s="2"/>
      <c r="G48" s="5"/>
      <c r="H48" s="5"/>
      <c r="I48" s="5"/>
      <c r="J48" s="5"/>
      <c r="K48" s="5"/>
    </row>
    <row r="49" spans="1:11" s="1" customFormat="1" x14ac:dyDescent="0.25">
      <c r="A49" s="25" t="s">
        <v>27</v>
      </c>
      <c r="B49" s="23"/>
      <c r="C49" s="23"/>
      <c r="D49" s="40"/>
      <c r="E49" s="41"/>
      <c r="F49" s="2"/>
      <c r="G49" s="5"/>
      <c r="H49" s="5"/>
      <c r="I49" s="5"/>
      <c r="J49" s="5"/>
      <c r="K49" s="5"/>
    </row>
    <row r="50" spans="1:11" s="1" customFormat="1" x14ac:dyDescent="0.25">
      <c r="A50" s="19" t="s">
        <v>90</v>
      </c>
      <c r="B50" s="19"/>
      <c r="C50" s="19"/>
      <c r="D50" s="19"/>
      <c r="E50" s="19"/>
      <c r="F50" s="2"/>
      <c r="G50" s="5"/>
      <c r="H50" s="5"/>
      <c r="I50" s="5"/>
      <c r="J50" s="5"/>
      <c r="K50" s="5"/>
    </row>
    <row r="51" spans="1:11" s="1" customFormat="1" x14ac:dyDescent="0.25">
      <c r="A51" s="19"/>
      <c r="B51" s="27"/>
      <c r="C51" s="19"/>
      <c r="D51" s="19"/>
      <c r="E51" s="19"/>
      <c r="F51" s="2"/>
      <c r="G51" s="5"/>
      <c r="H51" s="5"/>
      <c r="I51" s="5"/>
      <c r="J51" s="5"/>
      <c r="K51" s="5"/>
    </row>
    <row r="52" spans="1:11" s="1" customFormat="1" ht="14.25" customHeight="1" x14ac:dyDescent="0.25">
      <c r="A52" s="25" t="s">
        <v>29</v>
      </c>
      <c r="B52" s="27"/>
      <c r="C52" s="19"/>
      <c r="D52" s="19"/>
      <c r="E52" s="19"/>
      <c r="F52" s="2"/>
      <c r="G52" s="5"/>
      <c r="H52" s="5"/>
      <c r="I52" s="5"/>
      <c r="J52" s="5"/>
      <c r="K52" s="17"/>
    </row>
    <row r="53" spans="1:11" s="1" customFormat="1" ht="14.25" customHeight="1" x14ac:dyDescent="0.25">
      <c r="A53" s="19" t="s">
        <v>67</v>
      </c>
      <c r="B53" s="13"/>
      <c r="C53" s="13"/>
      <c r="D53" s="13"/>
      <c r="E53" s="13"/>
      <c r="F53" s="2"/>
      <c r="G53" s="5"/>
      <c r="H53" s="5"/>
      <c r="I53" s="5"/>
      <c r="J53" s="5"/>
    </row>
    <row r="54" spans="1:11" s="1" customFormat="1" ht="14.25" customHeight="1" x14ac:dyDescent="0.25">
      <c r="A54" s="19" t="s">
        <v>30</v>
      </c>
      <c r="B54" s="13"/>
      <c r="C54" s="13"/>
      <c r="D54" s="13"/>
      <c r="E54" s="13"/>
      <c r="F54" s="2"/>
      <c r="G54" s="5"/>
      <c r="H54" s="14"/>
      <c r="I54" s="14"/>
      <c r="J54" s="37"/>
      <c r="K54" s="18"/>
    </row>
    <row r="55" spans="1:11" ht="14.25" customHeight="1" x14ac:dyDescent="0.25">
      <c r="A55" s="19" t="s">
        <v>51</v>
      </c>
      <c r="B55" s="13"/>
      <c r="C55" s="13"/>
      <c r="D55" s="13"/>
      <c r="E55" s="26" t="s">
        <v>54</v>
      </c>
      <c r="H55" s="14"/>
      <c r="I55" s="37"/>
      <c r="J55" s="37"/>
      <c r="K55" s="18"/>
    </row>
    <row r="56" spans="1:11" ht="14.25" customHeight="1" x14ac:dyDescent="0.25">
      <c r="A56" s="19" t="s">
        <v>52</v>
      </c>
      <c r="B56" s="13"/>
      <c r="C56" s="13"/>
      <c r="D56" s="13"/>
      <c r="E56" s="28">
        <v>0.5</v>
      </c>
      <c r="H56" s="14"/>
      <c r="I56" s="37"/>
      <c r="J56" s="37"/>
    </row>
    <row r="57" spans="1:11" ht="14.25" customHeight="1" x14ac:dyDescent="0.25">
      <c r="A57" s="19" t="s">
        <v>53</v>
      </c>
      <c r="B57" s="13"/>
      <c r="C57" s="13"/>
      <c r="D57" s="13"/>
      <c r="E57" s="28">
        <v>1</v>
      </c>
      <c r="H57" s="14"/>
      <c r="I57" s="37"/>
      <c r="J57" s="37"/>
      <c r="K57" s="18"/>
    </row>
    <row r="58" spans="1:11" x14ac:dyDescent="0.25">
      <c r="H58" s="14"/>
      <c r="I58" s="37"/>
      <c r="J58" s="37"/>
      <c r="K58" s="18"/>
    </row>
    <row r="59" spans="1:11" ht="14.25" customHeight="1" x14ac:dyDescent="0.25">
      <c r="A59" s="25" t="s">
        <v>70</v>
      </c>
      <c r="H59" s="14"/>
      <c r="I59" s="37"/>
      <c r="J59" s="37"/>
      <c r="K59" s="18"/>
    </row>
    <row r="60" spans="1:11" ht="14.25" customHeight="1" x14ac:dyDescent="0.25">
      <c r="A60" s="19" t="s">
        <v>69</v>
      </c>
      <c r="H60" s="14"/>
      <c r="I60" s="37"/>
      <c r="J60" s="37"/>
      <c r="K60" s="15"/>
    </row>
    <row r="61" spans="1:11" ht="14.25" customHeight="1" x14ac:dyDescent="0.25">
      <c r="A61" s="19" t="s">
        <v>68</v>
      </c>
      <c r="I61" s="37"/>
      <c r="J61" s="37"/>
      <c r="K61" s="15"/>
    </row>
    <row r="62" spans="1:11" s="1" customFormat="1" ht="14.25" customHeight="1" x14ac:dyDescent="0.25">
      <c r="A62" s="19"/>
      <c r="I62" s="37"/>
      <c r="J62" s="37"/>
      <c r="K62" s="15"/>
    </row>
    <row r="63" spans="1:11" x14ac:dyDescent="0.25">
      <c r="K63" s="15" t="s">
        <v>104</v>
      </c>
    </row>
    <row r="66" spans="9:11" x14ac:dyDescent="0.25">
      <c r="I66" s="14"/>
      <c r="J66" s="14"/>
      <c r="K66" s="17"/>
    </row>
    <row r="67" spans="9:11" x14ac:dyDescent="0.25">
      <c r="I67" s="14"/>
      <c r="J67" s="14"/>
      <c r="K67" s="18"/>
    </row>
    <row r="68" spans="9:11" x14ac:dyDescent="0.25">
      <c r="I68" s="14"/>
      <c r="J68" s="14"/>
      <c r="K68" s="18"/>
    </row>
    <row r="69" spans="9:11" x14ac:dyDescent="0.25">
      <c r="I69" s="14"/>
      <c r="J69" s="16"/>
      <c r="K69" s="18"/>
    </row>
    <row r="70" spans="9:11" x14ac:dyDescent="0.25">
      <c r="I70" s="14"/>
      <c r="J70" s="14"/>
      <c r="K70" s="18"/>
    </row>
    <row r="71" spans="9:11" x14ac:dyDescent="0.25">
      <c r="I71" s="14"/>
      <c r="J71" s="14"/>
      <c r="K71" s="18"/>
    </row>
  </sheetData>
  <mergeCells count="105">
    <mergeCell ref="G35:I35"/>
    <mergeCell ref="G42:I42"/>
    <mergeCell ref="J34:K34"/>
    <mergeCell ref="J35:K35"/>
    <mergeCell ref="J8:K8"/>
    <mergeCell ref="A15:E15"/>
    <mergeCell ref="D13:E13"/>
    <mergeCell ref="H18:I18"/>
    <mergeCell ref="H19:I19"/>
    <mergeCell ref="A26:E27"/>
    <mergeCell ref="A41:E41"/>
    <mergeCell ref="A18:F19"/>
    <mergeCell ref="G40:I41"/>
    <mergeCell ref="J40:K41"/>
    <mergeCell ref="H20:I20"/>
    <mergeCell ref="H16:I17"/>
    <mergeCell ref="G26:K27"/>
    <mergeCell ref="J28:K28"/>
    <mergeCell ref="J29:K29"/>
    <mergeCell ref="J30:K30"/>
    <mergeCell ref="J31:K31"/>
    <mergeCell ref="J32:K32"/>
    <mergeCell ref="G32:I32"/>
    <mergeCell ref="G33:I33"/>
    <mergeCell ref="A28:D28"/>
    <mergeCell ref="A29:D29"/>
    <mergeCell ref="A30:D30"/>
    <mergeCell ref="A31:D31"/>
    <mergeCell ref="A32:D32"/>
    <mergeCell ref="A33:D33"/>
    <mergeCell ref="G34:I34"/>
    <mergeCell ref="A37:D37"/>
    <mergeCell ref="A34:D34"/>
    <mergeCell ref="A35:D35"/>
    <mergeCell ref="F13:G13"/>
    <mergeCell ref="H13:I13"/>
    <mergeCell ref="J13:K13"/>
    <mergeCell ref="D10:E10"/>
    <mergeCell ref="D11:E11"/>
    <mergeCell ref="D12:E12"/>
    <mergeCell ref="A11:C11"/>
    <mergeCell ref="A12:C12"/>
    <mergeCell ref="J16:J17"/>
    <mergeCell ref="K16:K17"/>
    <mergeCell ref="A16:F17"/>
    <mergeCell ref="A13:C13"/>
    <mergeCell ref="A36:D36"/>
    <mergeCell ref="G36:I36"/>
    <mergeCell ref="J36:K36"/>
    <mergeCell ref="E36:E37"/>
    <mergeCell ref="J33:K33"/>
    <mergeCell ref="G28:I28"/>
    <mergeCell ref="G29:I29"/>
    <mergeCell ref="G30:I30"/>
    <mergeCell ref="G31:I31"/>
    <mergeCell ref="A10:C10"/>
    <mergeCell ref="A3:C3"/>
    <mergeCell ref="D3:E3"/>
    <mergeCell ref="F3:G3"/>
    <mergeCell ref="D4:E4"/>
    <mergeCell ref="D5:E5"/>
    <mergeCell ref="D6:E6"/>
    <mergeCell ref="D7:E7"/>
    <mergeCell ref="D9:E9"/>
    <mergeCell ref="D8:E8"/>
    <mergeCell ref="F8:G8"/>
    <mergeCell ref="A8:C8"/>
    <mergeCell ref="F5:G5"/>
    <mergeCell ref="F6:G6"/>
    <mergeCell ref="F7:G7"/>
    <mergeCell ref="F9:G9"/>
    <mergeCell ref="H5:I5"/>
    <mergeCell ref="H6:I6"/>
    <mergeCell ref="H7:I7"/>
    <mergeCell ref="H9:I9"/>
    <mergeCell ref="H8:I8"/>
    <mergeCell ref="A4:C4"/>
    <mergeCell ref="A5:C5"/>
    <mergeCell ref="A6:C6"/>
    <mergeCell ref="A7:C7"/>
    <mergeCell ref="A9:C9"/>
    <mergeCell ref="A38:E38"/>
    <mergeCell ref="A39:D40"/>
    <mergeCell ref="E39:E40"/>
    <mergeCell ref="A42:D43"/>
    <mergeCell ref="E42:E43"/>
    <mergeCell ref="J42:K42"/>
    <mergeCell ref="H3:I3"/>
    <mergeCell ref="J3:K3"/>
    <mergeCell ref="J4:K4"/>
    <mergeCell ref="J10:K10"/>
    <mergeCell ref="J11:K11"/>
    <mergeCell ref="J12:K12"/>
    <mergeCell ref="H12:I12"/>
    <mergeCell ref="F10:G10"/>
    <mergeCell ref="F11:G11"/>
    <mergeCell ref="F12:G12"/>
    <mergeCell ref="H10:I10"/>
    <mergeCell ref="H11:I11"/>
    <mergeCell ref="F4:G4"/>
    <mergeCell ref="H4:I4"/>
    <mergeCell ref="J5:K5"/>
    <mergeCell ref="J6:K6"/>
    <mergeCell ref="J7:K7"/>
    <mergeCell ref="J9:K9"/>
  </mergeCells>
  <pageMargins left="0.23622047244094491" right="0.23622047244094491" top="0.15748031496062992" bottom="0.15748031496062992"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workbookViewId="0">
      <selection activeCell="E43" sqref="E43"/>
    </sheetView>
  </sheetViews>
  <sheetFormatPr baseColWidth="10" defaultColWidth="11" defaultRowHeight="15" x14ac:dyDescent="0.25"/>
  <cols>
    <col min="1" max="11" width="11" style="1"/>
    <col min="12" max="12" width="31.140625" style="1" customWidth="1"/>
    <col min="13" max="13" width="19.140625" style="1" customWidth="1"/>
    <col min="14" max="16384" width="11" style="1"/>
  </cols>
  <sheetData>
    <row r="1" spans="1:13" x14ac:dyDescent="0.25">
      <c r="A1" s="32">
        <v>2023</v>
      </c>
      <c r="B1" s="1" t="s">
        <v>9</v>
      </c>
      <c r="C1" s="1" t="s">
        <v>10</v>
      </c>
      <c r="D1" s="1" t="s">
        <v>11</v>
      </c>
      <c r="E1" s="1" t="s">
        <v>12</v>
      </c>
      <c r="F1" s="1" t="s">
        <v>13</v>
      </c>
      <c r="G1" s="1" t="s">
        <v>14</v>
      </c>
      <c r="H1" s="1" t="s">
        <v>15</v>
      </c>
      <c r="I1" s="1" t="s">
        <v>16</v>
      </c>
    </row>
    <row r="2" spans="1:13" x14ac:dyDescent="0.25">
      <c r="A2" s="1" t="s">
        <v>17</v>
      </c>
      <c r="B2" s="33">
        <v>34.9</v>
      </c>
      <c r="C2" s="33">
        <v>27.3</v>
      </c>
      <c r="D2" s="34">
        <v>26.3</v>
      </c>
      <c r="E2" s="33">
        <v>24.3</v>
      </c>
      <c r="F2" s="34">
        <v>16</v>
      </c>
      <c r="G2" s="33">
        <v>14</v>
      </c>
      <c r="H2" s="34">
        <f>D2-3</f>
        <v>23.3</v>
      </c>
      <c r="I2" s="33">
        <f>E2-3</f>
        <v>21.3</v>
      </c>
      <c r="L2" s="1">
        <f>H2*30</f>
        <v>699</v>
      </c>
    </row>
    <row r="3" spans="1:13" x14ac:dyDescent="0.25">
      <c r="A3" s="1" t="s">
        <v>18</v>
      </c>
      <c r="B3" s="33">
        <v>42.9</v>
      </c>
      <c r="C3" s="33">
        <v>33.299999999999997</v>
      </c>
      <c r="D3" s="33">
        <v>32.299999999999997</v>
      </c>
      <c r="E3" s="33">
        <v>30.3</v>
      </c>
      <c r="F3" s="33">
        <v>22</v>
      </c>
      <c r="G3" s="33">
        <v>20</v>
      </c>
      <c r="H3" s="33">
        <f t="shared" ref="H3:I5" si="0">D3-3</f>
        <v>29.299999999999997</v>
      </c>
      <c r="I3" s="33">
        <f t="shared" si="0"/>
        <v>27.3</v>
      </c>
      <c r="L3" s="1">
        <f t="shared" ref="L3:L5" si="1">H3*30</f>
        <v>878.99999999999989</v>
      </c>
    </row>
    <row r="4" spans="1:13" x14ac:dyDescent="0.25">
      <c r="A4" s="1" t="s">
        <v>19</v>
      </c>
      <c r="B4" s="33">
        <v>52.9</v>
      </c>
      <c r="C4" s="33">
        <v>41.3</v>
      </c>
      <c r="D4" s="33">
        <v>42.3</v>
      </c>
      <c r="E4" s="33">
        <v>38.299999999999997</v>
      </c>
      <c r="F4" s="33">
        <v>32</v>
      </c>
      <c r="G4" s="33">
        <v>28</v>
      </c>
      <c r="H4" s="33">
        <f t="shared" si="0"/>
        <v>39.299999999999997</v>
      </c>
      <c r="I4" s="33">
        <f t="shared" si="0"/>
        <v>35.299999999999997</v>
      </c>
      <c r="L4" s="1">
        <f t="shared" si="1"/>
        <v>1179</v>
      </c>
    </row>
    <row r="5" spans="1:13" x14ac:dyDescent="0.25">
      <c r="A5" s="1" t="s">
        <v>20</v>
      </c>
      <c r="B5" s="33">
        <v>60.9</v>
      </c>
      <c r="C5" s="33">
        <v>49.3</v>
      </c>
      <c r="D5" s="33">
        <v>50.3</v>
      </c>
      <c r="E5" s="33">
        <v>46.3</v>
      </c>
      <c r="F5" s="33">
        <v>40</v>
      </c>
      <c r="G5" s="33">
        <v>36</v>
      </c>
      <c r="H5" s="33">
        <f t="shared" si="0"/>
        <v>47.3</v>
      </c>
      <c r="I5" s="33">
        <f t="shared" si="0"/>
        <v>43.3</v>
      </c>
      <c r="L5" s="1">
        <f t="shared" si="1"/>
        <v>1419</v>
      </c>
    </row>
    <row r="7" spans="1:13" x14ac:dyDescent="0.25">
      <c r="H7" s="1" t="s">
        <v>55</v>
      </c>
    </row>
    <row r="9" spans="1:13" x14ac:dyDescent="0.25">
      <c r="L9" s="1" t="s">
        <v>56</v>
      </c>
      <c r="M9" s="1" t="s">
        <v>57</v>
      </c>
    </row>
    <row r="10" spans="1:13" x14ac:dyDescent="0.25">
      <c r="A10" s="32">
        <v>2024</v>
      </c>
      <c r="B10" s="1" t="s">
        <v>9</v>
      </c>
      <c r="C10" s="1" t="s">
        <v>10</v>
      </c>
      <c r="D10" s="1" t="s">
        <v>11</v>
      </c>
      <c r="E10" s="1" t="s">
        <v>12</v>
      </c>
      <c r="F10" s="1" t="s">
        <v>13</v>
      </c>
      <c r="G10" s="1" t="s">
        <v>14</v>
      </c>
      <c r="H10" s="1" t="s">
        <v>15</v>
      </c>
      <c r="I10" s="1" t="s">
        <v>16</v>
      </c>
      <c r="L10" s="1" t="s">
        <v>58</v>
      </c>
    </row>
    <row r="11" spans="1:13" x14ac:dyDescent="0.25">
      <c r="A11" s="1" t="s">
        <v>17</v>
      </c>
      <c r="B11" s="33">
        <f>B2*1.06</f>
        <v>36.994</v>
      </c>
      <c r="C11" s="33">
        <f>B11*0.9</f>
        <v>33.294600000000003</v>
      </c>
      <c r="D11" s="33">
        <f>D2*1.06</f>
        <v>27.878000000000004</v>
      </c>
      <c r="E11" s="33">
        <f>D11*0.9</f>
        <v>25.090200000000003</v>
      </c>
      <c r="F11" s="33">
        <f>F2*1.06</f>
        <v>16.96</v>
      </c>
      <c r="G11" s="33">
        <f>F11*0.9</f>
        <v>15.264000000000001</v>
      </c>
      <c r="H11" s="33">
        <f t="shared" ref="H11:I14" si="2">D11</f>
        <v>27.878000000000004</v>
      </c>
      <c r="I11" s="33">
        <f t="shared" si="2"/>
        <v>25.090200000000003</v>
      </c>
      <c r="L11" s="1">
        <f>H11*30</f>
        <v>836.34000000000015</v>
      </c>
    </row>
    <row r="12" spans="1:13" x14ac:dyDescent="0.25">
      <c r="A12" s="1" t="s">
        <v>18</v>
      </c>
      <c r="B12" s="33">
        <f>B3*1.06</f>
        <v>45.474000000000004</v>
      </c>
      <c r="C12" s="33">
        <f t="shared" ref="C12:E14" si="3">B12*0.9</f>
        <v>40.926600000000008</v>
      </c>
      <c r="D12" s="33">
        <f>D3*1.06</f>
        <v>34.238</v>
      </c>
      <c r="E12" s="33">
        <f t="shared" si="3"/>
        <v>30.8142</v>
      </c>
      <c r="F12" s="33">
        <f t="shared" ref="F12:F14" si="4">F3*1.06</f>
        <v>23.32</v>
      </c>
      <c r="G12" s="33">
        <f t="shared" ref="G12:G14" si="5">F12*0.9</f>
        <v>20.988</v>
      </c>
      <c r="H12" s="33">
        <f t="shared" si="2"/>
        <v>34.238</v>
      </c>
      <c r="I12" s="33">
        <f t="shared" si="2"/>
        <v>30.8142</v>
      </c>
      <c r="L12" s="1">
        <f t="shared" ref="L12:L14" si="6">H12*30</f>
        <v>1027.1399999999999</v>
      </c>
    </row>
    <row r="13" spans="1:13" x14ac:dyDescent="0.25">
      <c r="A13" s="1" t="s">
        <v>19</v>
      </c>
      <c r="B13" s="33">
        <f>B4*1.06</f>
        <v>56.073999999999998</v>
      </c>
      <c r="C13" s="33">
        <f t="shared" si="3"/>
        <v>50.4666</v>
      </c>
      <c r="D13" s="33">
        <f>D4*1.06</f>
        <v>44.838000000000001</v>
      </c>
      <c r="E13" s="33">
        <f t="shared" si="3"/>
        <v>40.354199999999999</v>
      </c>
      <c r="F13" s="33">
        <f t="shared" si="4"/>
        <v>33.92</v>
      </c>
      <c r="G13" s="33">
        <f t="shared" si="5"/>
        <v>30.528000000000002</v>
      </c>
      <c r="H13" s="33">
        <f t="shared" si="2"/>
        <v>44.838000000000001</v>
      </c>
      <c r="I13" s="33">
        <f t="shared" si="2"/>
        <v>40.354199999999999</v>
      </c>
      <c r="L13" s="1">
        <f t="shared" si="6"/>
        <v>1345.14</v>
      </c>
    </row>
    <row r="14" spans="1:13" x14ac:dyDescent="0.25">
      <c r="A14" s="1" t="s">
        <v>20</v>
      </c>
      <c r="B14" s="33">
        <f>B5*1.06</f>
        <v>64.554000000000002</v>
      </c>
      <c r="C14" s="33">
        <f t="shared" si="3"/>
        <v>58.098600000000005</v>
      </c>
      <c r="D14" s="33">
        <f>D5*1.06</f>
        <v>53.317999999999998</v>
      </c>
      <c r="E14" s="33">
        <f t="shared" si="3"/>
        <v>47.986199999999997</v>
      </c>
      <c r="F14" s="33">
        <f t="shared" si="4"/>
        <v>42.400000000000006</v>
      </c>
      <c r="G14" s="33">
        <f t="shared" si="5"/>
        <v>38.160000000000004</v>
      </c>
      <c r="H14" s="33">
        <f t="shared" si="2"/>
        <v>53.317999999999998</v>
      </c>
      <c r="I14" s="33">
        <f t="shared" si="2"/>
        <v>47.986199999999997</v>
      </c>
      <c r="L14" s="1">
        <f t="shared" si="6"/>
        <v>1599.54</v>
      </c>
    </row>
    <row r="16" spans="1:13" x14ac:dyDescent="0.25">
      <c r="H16" s="1" t="s">
        <v>59</v>
      </c>
    </row>
    <row r="17" spans="1:13" x14ac:dyDescent="0.25">
      <c r="H17" s="1" t="s">
        <v>60</v>
      </c>
    </row>
    <row r="18" spans="1:13" x14ac:dyDescent="0.25">
      <c r="D18" s="35" t="s">
        <v>61</v>
      </c>
    </row>
    <row r="19" spans="1:13" x14ac:dyDescent="0.25">
      <c r="D19" s="33">
        <f>D11+7</f>
        <v>34.878</v>
      </c>
      <c r="E19" s="1">
        <f>E11+7</f>
        <v>32.090200000000003</v>
      </c>
    </row>
    <row r="20" spans="1:13" x14ac:dyDescent="0.25">
      <c r="D20" s="33">
        <f t="shared" ref="D20:E22" si="7">D12+7</f>
        <v>41.238</v>
      </c>
      <c r="E20" s="1">
        <f t="shared" si="7"/>
        <v>37.8142</v>
      </c>
    </row>
    <row r="21" spans="1:13" x14ac:dyDescent="0.25">
      <c r="D21" s="33">
        <f t="shared" si="7"/>
        <v>51.838000000000001</v>
      </c>
      <c r="E21" s="1">
        <f t="shared" si="7"/>
        <v>47.354199999999999</v>
      </c>
    </row>
    <row r="22" spans="1:13" x14ac:dyDescent="0.25">
      <c r="D22" s="33">
        <f t="shared" si="7"/>
        <v>60.317999999999998</v>
      </c>
      <c r="E22" s="1">
        <f t="shared" si="7"/>
        <v>54.986199999999997</v>
      </c>
    </row>
    <row r="23" spans="1:13" x14ac:dyDescent="0.25">
      <c r="K23" s="154" t="s">
        <v>62</v>
      </c>
      <c r="L23" s="154"/>
      <c r="M23" s="154"/>
    </row>
    <row r="24" spans="1:13" x14ac:dyDescent="0.25">
      <c r="K24" s="154"/>
      <c r="L24" s="154"/>
      <c r="M24" s="154"/>
    </row>
    <row r="25" spans="1:13" x14ac:dyDescent="0.25">
      <c r="A25" s="32" t="s">
        <v>63</v>
      </c>
      <c r="K25" s="154"/>
      <c r="L25" s="154"/>
      <c r="M25" s="154"/>
    </row>
    <row r="26" spans="1:13" x14ac:dyDescent="0.25">
      <c r="K26" s="154"/>
      <c r="L26" s="154"/>
      <c r="M26" s="154"/>
    </row>
    <row r="27" spans="1:13" x14ac:dyDescent="0.25">
      <c r="A27" s="1" t="s">
        <v>64</v>
      </c>
      <c r="D27" s="36">
        <f>E14</f>
        <v>47.986199999999997</v>
      </c>
    </row>
    <row r="28" spans="1:13" x14ac:dyDescent="0.25">
      <c r="A28" s="1" t="s">
        <v>65</v>
      </c>
      <c r="D28" s="33">
        <f>E14*2</f>
        <v>95.972399999999993</v>
      </c>
    </row>
    <row r="29" spans="1:13" x14ac:dyDescent="0.25">
      <c r="A29" s="1" t="s">
        <v>66</v>
      </c>
    </row>
    <row r="30" spans="1:13" x14ac:dyDescent="0.25">
      <c r="A30" s="1" t="s">
        <v>36</v>
      </c>
    </row>
    <row r="31" spans="1:13" x14ac:dyDescent="0.25">
      <c r="L31" s="1">
        <v>26</v>
      </c>
      <c r="M31" s="1">
        <f>L31*1.2</f>
        <v>31.2</v>
      </c>
    </row>
    <row r="35" spans="1:5" x14ac:dyDescent="0.25">
      <c r="A35" s="56" t="s">
        <v>41</v>
      </c>
      <c r="B35" s="57"/>
      <c r="C35" s="155"/>
      <c r="D35" s="156" t="s">
        <v>76</v>
      </c>
      <c r="E35" s="157"/>
    </row>
    <row r="36" spans="1:5" x14ac:dyDescent="0.25">
      <c r="A36" s="56" t="s">
        <v>42</v>
      </c>
      <c r="B36" s="57"/>
      <c r="C36" s="155"/>
      <c r="D36" s="158" t="s">
        <v>49</v>
      </c>
      <c r="E36" s="159"/>
    </row>
  </sheetData>
  <mergeCells count="5">
    <mergeCell ref="K23:M26"/>
    <mergeCell ref="A35:C35"/>
    <mergeCell ref="D35:E35"/>
    <mergeCell ref="A36:C36"/>
    <mergeCell ref="D36:E3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Handout</vt:lpstr>
      <vt:lpstr>Kalkulation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Reservierung 2</dc:creator>
  <cp:lastModifiedBy>Thomas Kissler</cp:lastModifiedBy>
  <cp:lastPrinted>2024-10-15T09:43:01Z</cp:lastPrinted>
  <dcterms:created xsi:type="dcterms:W3CDTF">2023-11-15T07:55:30Z</dcterms:created>
  <dcterms:modified xsi:type="dcterms:W3CDTF">2025-09-01T13:58:22Z</dcterms:modified>
</cp:coreProperties>
</file>